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5fmi6ZipO8RJaBYGj9/CmWy39zZWbpoTwoUW56QW+ClZIVXlClWTEeGn9ZnRkT2L8MciRPhagR/SccnPpApCg==" workbookSaltValue="GT2f3h7PmVIRXfqjGIsc8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<sst xmlns="http://schemas.openxmlformats.org/spreadsheetml/2006/main" count="220" uniqueCount="108">
  <si>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</si>
  <si>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</si>
  <si>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</si>
  <si>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</si>
  <si>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</si>
  <si>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</si>
  <si>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</si>
  <si>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</si>
  <si>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</si>
  <si>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</si>
  <si>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</si>
  <si>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</si>
  <si>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</si>
  <si>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</si>
  <si>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</si>
  <si>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</si>
  <si>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</si>
  <si>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</si>
  <si>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</si>
  <si>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</si>
  <si>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</si>
  <si>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</si>
  <si>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</si>
  <si>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</si>
  <si>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</si>
  <si>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</si>
  <si>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</si>
  <si>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</si>
  <si>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</si>
  <si>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</si>
  <si>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</si>
  <si>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</si>
  <si>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</si>
  <si>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</si>
  <si>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</si>
  <si>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</si>
  <si>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</si>
  <si>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</si>
  <si>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</si>
  <si>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</si>
  <si>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</si>
  <si>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</si>
  <si>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</si>
  <si>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</si>
  <si>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</si>
  <si>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</si>
  <si>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</si>
  <si>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</si>
  <si>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</si>
  <si>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</si>
  <si>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</si>
  <si>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</si>
  <si>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</si>
  <si>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</si>
  <si>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</si>
  <si>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</si>
  <si>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</si>
  <si>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</si>
  <si>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</si>
  <si>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</si>
  <si>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</si>
  <si>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</si>
  <si>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</si>
  <si>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</si>
  <si>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</si>
  <si>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</si>
  <si>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</si>
  <si>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</si>
  <si>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</si>
  <si>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</si>
  <si>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</si>
  <si>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</si>
  <si>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</si>
  <si>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</si>
  <si>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</si>
  <si>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</si>
  <si>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</si>
  <si>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</si>
  <si>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</si>
  <si>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</si>
  <si>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</si>
  <si>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</si>
  <si>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</si>
  <si>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</si>
  <si>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</si>
  <si>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</si>
  <si>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</si>
  <si>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</si>
  <si>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</si>
  <si>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</si>
  <si>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</si>
  <si>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</si>
  <si>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</si>
  <si>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</si>
  <si>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</si>
  <si>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</si>
  <si>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</si>
  <si>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</si>
  <si>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</si>
  <si>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</si>
  <si>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</si>
  <si>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</si>
  <si>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</si>
  <si>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</si>
  <si>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</si>
  <si>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人口減少や節水意識の定着等による有収水量の減少に伴う給水収益の減少が見込まれる中，老朽化施設の更新や管路の耐震化が急務となっている。
　平成29年度に，投資の合理化や経営の効率化を前提とした，今後10年間の経営の基本計画となる経営戦略の策定を行っており，将来の水需要を踏まえた，適切な施設や管路のダウンサイジングやスペックダウンを進めるとともに，収支ギャップの解消が見込めない場合は，料金体系の見直し等による収益確保を図っていく。
　今後も長期的に安定したサービスの提供に向け，経営基盤の強化とともに財政マネジメントの向上に取り組んでいく。</t>
    <phoneticPr fontId="4"/>
  </si>
  <si>
    <t>　経常収支比率，流動比率，料金回収率は類似団体平均よりも高く，給水原価は類似団体平均よりも低くなっている。累積欠損金比率は0％で推移しており，これまでの経費の削減効果等によって，効率的で健全な経営が保たれている状況と考えられる。
　ただし，企業債残高対給水収益比率は類似団体平均よりも高くなっていることから，今後の企業債発行の抑制や元利償還金に伴う費用の増加等への対応が必要となる。
　また，有収率は類似団体平均よりも高く，効率的に収益の確保ができているものの，施設利用率は類似団体平均を下回っており，今後の施設更新時には，ダウンサイジングを実施していく予定である。</t>
    <rPh sb="8" eb="10">
      <t>リュウドウ</t>
    </rPh>
    <rPh sb="10" eb="12">
      <t>ヒリツ</t>
    </rPh>
    <rPh sb="172" eb="173">
      <t>トモナ</t>
    </rPh>
    <rPh sb="271" eb="273">
      <t>ジッシ</t>
    </rPh>
    <phoneticPr fontId="4"/>
  </si>
  <si>
    <t>　将来的な施設更新の必要性を表す有形固定資産減価償却率は類似団体平均を下回っている。管路の老朽化度合を表す管路経年化率は類似団体平均を上回っているものの，当該年度に更新した管路延長の割合を表す管路更新率について，平成30年度は類似団体平均を上回った。
　今後も計画的に管路等を更新し，安定したサービスの提供に努めていく。</t>
    <rPh sb="77" eb="79">
      <t>トウガイ</t>
    </rPh>
    <rPh sb="79" eb="81">
      <t>ネンド</t>
    </rPh>
    <rPh sb="82" eb="84">
      <t>コウシン</t>
    </rPh>
    <rPh sb="86" eb="88">
      <t>カンロ</t>
    </rPh>
    <rPh sb="88" eb="90">
      <t>エンチョウ</t>
    </rPh>
    <rPh sb="91" eb="93">
      <t>ワリアイ</t>
    </rPh>
    <rPh sb="94" eb="95">
      <t>アラワ</t>
    </rPh>
    <rPh sb="96" eb="98">
      <t>カンロ</t>
    </rPh>
    <rPh sb="98" eb="100">
      <t>コウシン</t>
    </rPh>
    <rPh sb="100" eb="101">
      <t>リツ</t>
    </rPh>
    <rPh sb="106" eb="108">
      <t>ヘイセイ</t>
    </rPh>
    <rPh sb="110" eb="112">
      <t>ネンド</t>
    </rPh>
    <rPh sb="113" eb="115">
      <t>ルイジ</t>
    </rPh>
    <rPh sb="115" eb="117">
      <t>ダンタイ</t>
    </rPh>
    <rPh sb="117" eb="119">
      <t>ヘイキン</t>
    </rPh>
    <rPh sb="120" eb="122">
      <t>ウワマワ</t>
    </rPh>
    <rPh sb="127" eb="129">
      <t>コンゴ</t>
    </rPh>
    <rPh sb="130" eb="133">
      <t>ケイカクテキ</t>
    </rPh>
    <rPh sb="134" eb="136">
      <t>カンロ</t>
    </rPh>
    <rPh sb="136" eb="137">
      <t>トウ</t>
    </rPh>
    <rPh sb="138" eb="140">
      <t>コウシン</t>
    </rPh>
    <rPh sb="142" eb="144">
      <t>アンテイ</t>
    </rPh>
    <rPh sb="151" eb="153">
      <t>テイキョウ</t>
    </rPh>
    <rPh sb="154" eb="15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</si>
</sst>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1.34</c:v>
                </c:pt>
                <c:pt idx="1">
                  <c:v>0.55000000000000004</c:v>
                </c:pt>
                <c:pt idx="2">
                  <c:v>0.72</c:v>
                </c:pt>
                <c:pt idx="3">
                  <c:v>0.64</c:v>
                </c:pt>
                <c:pt idx="4">
                  <c:v>0.96</c:v>
                </c:pt>
              </c:numCache>
            </c:numRef>
          </c:val>
          <c:extLst xmlns:c16r2="http://schemas.microsoft.com/office/drawing/2015/06/chart">
            <c:ext xmlns:c16="http://schemas.microsoft.com/office/drawing/2014/chart" uri="{C3380CC4-5D6E-409C-BE32-E72D297353CC}">
              <c16:uniqueId val="{00000000-1DBD-4D4A-99A6-8329302393C0}"/>
            </c:ext>
          </c:extLst>
        </c:ser>
        <c:dLbls>
          <c:showLegendKey val="0"/>
          <c:showVal val="0"/>
          <c:showCatName val="0"/>
          <c:showSerName val="0"/>
          <c:showPercent val="0"/>
          <c:showBubbleSize val="0"/>
        </c:dLbls>
        <c:gapWidth val="150"/>
        <c:axId val="130063744"/>
        <c:axId val="13009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0.74</c:v>
                </c:pt>
                <c:pt idx="2">
                  <c:v>0.73</c:v>
                </c:pt>
                <c:pt idx="3">
                  <c:v>0.74</c:v>
                </c:pt>
                <c:pt idx="4">
                  <c:v>0.75</c:v>
                </c:pt>
              </c:numCache>
            </c:numRef>
          </c:val>
          <c:smooth val="0"/>
          <c:extLst xmlns:c16r2="http://schemas.microsoft.com/office/drawing/2015/06/chart">
            <c:ext xmlns:c16="http://schemas.microsoft.com/office/drawing/2014/chart" uri="{C3380CC4-5D6E-409C-BE32-E72D297353CC}">
              <c16:uniqueId val="{00000001-1DBD-4D4A-99A6-8329302393C0}"/>
            </c:ext>
          </c:extLst>
        </c:ser>
        <c:dLbls>
          <c:showLegendKey val="0"/>
          <c:showVal val="0"/>
          <c:showCatName val="0"/>
          <c:showSerName val="0"/>
          <c:showPercent val="0"/>
          <c:showBubbleSize val="0"/>
        </c:dLbls>
        <c:marker val="1"/>
        <c:smooth val="0"/>
        <c:axId val="130063744"/>
        <c:axId val="130094592"/>
      </c:lineChart>
      <c:dateAx>
        <c:axId val="130063744"/>
        <c:scaling>
          <c:orientation val="minMax"/>
        </c:scaling>
        <c:delete val="1"/>
        <c:axPos val="b"/>
        <c:numFmt formatCode="ge" sourceLinked="1"/>
        <c:majorTickMark val="none"/>
        <c:minorTickMark val="none"/>
        <c:tickLblPos val="none"/>
        <c:crossAx val="130094592"/>
        <c:crosses val="autoZero"/>
        <c:auto val="1"/>
        <c:lblOffset val="100"/>
        <c:baseTimeUnit val="years"/>
      </c:dateAx>
      <c:valAx>
        <c:axId val="13009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0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54.87</c:v>
                </c:pt>
                <c:pt idx="1">
                  <c:v>54.9</c:v>
                </c:pt>
                <c:pt idx="2">
                  <c:v>54.94</c:v>
                </c:pt>
                <c:pt idx="3">
                  <c:v>55.32</c:v>
                </c:pt>
                <c:pt idx="4">
                  <c:v>54.26</c:v>
                </c:pt>
              </c:numCache>
            </c:numRef>
          </c:val>
          <c:extLst xmlns:c16r2="http://schemas.microsoft.com/office/drawing/2015/06/chart">
            <c:ext xmlns:c16="http://schemas.microsoft.com/office/drawing/2014/chart" uri="{C3380CC4-5D6E-409C-BE32-E72D297353CC}">
              <c16:uniqueId val="{00000000-BA9B-4C92-832E-E0E780147797}"/>
            </c:ext>
          </c:extLst>
        </c:ser>
        <c:dLbls>
          <c:showLegendKey val="0"/>
          <c:showVal val="0"/>
          <c:showCatName val="0"/>
          <c:showSerName val="0"/>
          <c:showPercent val="0"/>
          <c:showBubbleSize val="0"/>
        </c:dLbls>
        <c:gapWidth val="150"/>
        <c:axId val="222174592"/>
        <c:axId val="22218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63.25</c:v>
                </c:pt>
                <c:pt idx="1">
                  <c:v>63.03</c:v>
                </c:pt>
                <c:pt idx="2">
                  <c:v>63.18</c:v>
                </c:pt>
                <c:pt idx="3">
                  <c:v>63.54</c:v>
                </c:pt>
                <c:pt idx="4">
                  <c:v>63.53</c:v>
                </c:pt>
              </c:numCache>
            </c:numRef>
          </c:val>
          <c:smooth val="0"/>
          <c:extLst xmlns:c16r2="http://schemas.microsoft.com/office/drawing/2015/06/chart">
            <c:ext xmlns:c16="http://schemas.microsoft.com/office/drawing/2014/chart" uri="{C3380CC4-5D6E-409C-BE32-E72D297353CC}">
              <c16:uniqueId val="{00000001-BA9B-4C92-832E-E0E780147797}"/>
            </c:ext>
          </c:extLst>
        </c:ser>
        <c:dLbls>
          <c:showLegendKey val="0"/>
          <c:showVal val="0"/>
          <c:showCatName val="0"/>
          <c:showSerName val="0"/>
          <c:showPercent val="0"/>
          <c:showBubbleSize val="0"/>
        </c:dLbls>
        <c:marker val="1"/>
        <c:smooth val="0"/>
        <c:axId val="222174592"/>
        <c:axId val="222180864"/>
      </c:lineChart>
      <c:dateAx>
        <c:axId val="222174592"/>
        <c:scaling>
          <c:orientation val="minMax"/>
        </c:scaling>
        <c:delete val="1"/>
        <c:axPos val="b"/>
        <c:numFmt formatCode="ge" sourceLinked="1"/>
        <c:majorTickMark val="none"/>
        <c:minorTickMark val="none"/>
        <c:tickLblPos val="none"/>
        <c:crossAx val="222180864"/>
        <c:crosses val="autoZero"/>
        <c:auto val="1"/>
        <c:lblOffset val="100"/>
        <c:baseTimeUnit val="years"/>
      </c:dateAx>
      <c:valAx>
        <c:axId val="2221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17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93.96</c:v>
                </c:pt>
                <c:pt idx="1">
                  <c:v>93.56</c:v>
                </c:pt>
                <c:pt idx="2">
                  <c:v>93.83</c:v>
                </c:pt>
                <c:pt idx="3">
                  <c:v>93.08</c:v>
                </c:pt>
                <c:pt idx="4">
                  <c:v>93.39</c:v>
                </c:pt>
              </c:numCache>
            </c:numRef>
          </c:val>
          <c:extLst xmlns:c16r2="http://schemas.microsoft.com/office/drawing/2015/06/chart">
            <c:ext xmlns:c16="http://schemas.microsoft.com/office/drawing/2014/chart" uri="{C3380CC4-5D6E-409C-BE32-E72D297353CC}">
              <c16:uniqueId val="{00000000-304B-4B11-981D-9A78C243ABA5}"/>
            </c:ext>
          </c:extLst>
        </c:ser>
        <c:dLbls>
          <c:showLegendKey val="0"/>
          <c:showVal val="0"/>
          <c:showCatName val="0"/>
          <c:showSerName val="0"/>
          <c:showPercent val="0"/>
          <c:showBubbleSize val="0"/>
        </c:dLbls>
        <c:gapWidth val="150"/>
        <c:axId val="222277632"/>
        <c:axId val="22227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91.07</c:v>
                </c:pt>
                <c:pt idx="1">
                  <c:v>91.21</c:v>
                </c:pt>
                <c:pt idx="2">
                  <c:v>91.6</c:v>
                </c:pt>
                <c:pt idx="3">
                  <c:v>91.48</c:v>
                </c:pt>
                <c:pt idx="4">
                  <c:v>91.58</c:v>
                </c:pt>
              </c:numCache>
            </c:numRef>
          </c:val>
          <c:smooth val="0"/>
          <c:extLst xmlns:c16r2="http://schemas.microsoft.com/office/drawing/2015/06/chart">
            <c:ext xmlns:c16="http://schemas.microsoft.com/office/drawing/2014/chart" uri="{C3380CC4-5D6E-409C-BE32-E72D297353CC}">
              <c16:uniqueId val="{00000001-304B-4B11-981D-9A78C243ABA5}"/>
            </c:ext>
          </c:extLst>
        </c:ser>
        <c:dLbls>
          <c:showLegendKey val="0"/>
          <c:showVal val="0"/>
          <c:showCatName val="0"/>
          <c:showSerName val="0"/>
          <c:showPercent val="0"/>
          <c:showBubbleSize val="0"/>
        </c:dLbls>
        <c:marker val="1"/>
        <c:smooth val="0"/>
        <c:axId val="222277632"/>
        <c:axId val="222279552"/>
      </c:lineChart>
      <c:dateAx>
        <c:axId val="222277632"/>
        <c:scaling>
          <c:orientation val="minMax"/>
        </c:scaling>
        <c:delete val="1"/>
        <c:axPos val="b"/>
        <c:numFmt formatCode="ge" sourceLinked="1"/>
        <c:majorTickMark val="none"/>
        <c:minorTickMark val="none"/>
        <c:tickLblPos val="none"/>
        <c:crossAx val="222279552"/>
        <c:crosses val="autoZero"/>
        <c:auto val="1"/>
        <c:lblOffset val="100"/>
        <c:baseTimeUnit val="years"/>
      </c:dateAx>
      <c:valAx>
        <c:axId val="2222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2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125.21</c:v>
                </c:pt>
                <c:pt idx="1">
                  <c:v>127.5</c:v>
                </c:pt>
                <c:pt idx="2">
                  <c:v>127.32</c:v>
                </c:pt>
                <c:pt idx="3">
                  <c:v>127.28</c:v>
                </c:pt>
                <c:pt idx="4">
                  <c:v>127.57</c:v>
                </c:pt>
              </c:numCache>
            </c:numRef>
          </c:val>
          <c:extLst xmlns:c16r2="http://schemas.microsoft.com/office/drawing/2015/06/chart">
            <c:ext xmlns:c16="http://schemas.microsoft.com/office/drawing/2014/chart" uri="{C3380CC4-5D6E-409C-BE32-E72D297353CC}">
              <c16:uniqueId val="{00000000-49CE-49F7-BBD9-F507E5E5DC91}"/>
            </c:ext>
          </c:extLst>
        </c:ser>
        <c:dLbls>
          <c:showLegendKey val="0"/>
          <c:showVal val="0"/>
          <c:showCatName val="0"/>
          <c:showSerName val="0"/>
          <c:showPercent val="0"/>
          <c:showBubbleSize val="0"/>
        </c:dLbls>
        <c:gapWidth val="150"/>
        <c:axId val="130236416"/>
        <c:axId val="13023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114.44</c:v>
                </c:pt>
                <c:pt idx="1">
                  <c:v>115.21</c:v>
                </c:pt>
                <c:pt idx="2">
                  <c:v>117.25</c:v>
                </c:pt>
                <c:pt idx="3">
                  <c:v>116.77</c:v>
                </c:pt>
                <c:pt idx="4">
                  <c:v>115.41</c:v>
                </c:pt>
              </c:numCache>
            </c:numRef>
          </c:val>
          <c:smooth val="0"/>
          <c:extLst xmlns:c16r2="http://schemas.microsoft.com/office/drawing/2015/06/chart">
            <c:ext xmlns:c16="http://schemas.microsoft.com/office/drawing/2014/chart" uri="{C3380CC4-5D6E-409C-BE32-E72D297353CC}">
              <c16:uniqueId val="{00000001-49CE-49F7-BBD9-F507E5E5DC91}"/>
            </c:ext>
          </c:extLst>
        </c:ser>
        <c:dLbls>
          <c:showLegendKey val="0"/>
          <c:showVal val="0"/>
          <c:showCatName val="0"/>
          <c:showSerName val="0"/>
          <c:showPercent val="0"/>
          <c:showBubbleSize val="0"/>
        </c:dLbls>
        <c:marker val="1"/>
        <c:smooth val="0"/>
        <c:axId val="130236416"/>
        <c:axId val="130238336"/>
      </c:lineChart>
      <c:dateAx>
        <c:axId val="130236416"/>
        <c:scaling>
          <c:orientation val="minMax"/>
        </c:scaling>
        <c:delete val="1"/>
        <c:axPos val="b"/>
        <c:numFmt formatCode="ge" sourceLinked="1"/>
        <c:majorTickMark val="none"/>
        <c:minorTickMark val="none"/>
        <c:tickLblPos val="none"/>
        <c:crossAx val="130238336"/>
        <c:crosses val="autoZero"/>
        <c:auto val="1"/>
        <c:lblOffset val="100"/>
        <c:baseTimeUnit val="years"/>
      </c:dateAx>
      <c:valAx>
        <c:axId val="130238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023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49.03</c:v>
                </c:pt>
                <c:pt idx="1">
                  <c:v>49.84</c:v>
                </c:pt>
                <c:pt idx="2">
                  <c:v>48.41</c:v>
                </c:pt>
                <c:pt idx="3">
                  <c:v>49.23</c:v>
                </c:pt>
                <c:pt idx="4">
                  <c:v>49.08</c:v>
                </c:pt>
              </c:numCache>
            </c:numRef>
          </c:val>
          <c:extLst xmlns:c16r2="http://schemas.microsoft.com/office/drawing/2015/06/chart">
            <c:ext xmlns:c16="http://schemas.microsoft.com/office/drawing/2014/chart" uri="{C3380CC4-5D6E-409C-BE32-E72D297353CC}">
              <c16:uniqueId val="{00000000-D844-46BC-B83D-CC80BE0E966F}"/>
            </c:ext>
          </c:extLst>
        </c:ser>
        <c:dLbls>
          <c:showLegendKey val="0"/>
          <c:showVal val="0"/>
          <c:showCatName val="0"/>
          <c:showSerName val="0"/>
          <c:showPercent val="0"/>
          <c:showBubbleSize val="0"/>
        </c:dLbls>
        <c:gapWidth val="150"/>
        <c:axId val="130486656"/>
        <c:axId val="13048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48.41</c:v>
                </c:pt>
                <c:pt idx="2">
                  <c:v>49.1</c:v>
                </c:pt>
                <c:pt idx="3">
                  <c:v>49.66</c:v>
                </c:pt>
                <c:pt idx="4">
                  <c:v>50.41</c:v>
                </c:pt>
              </c:numCache>
            </c:numRef>
          </c:val>
          <c:smooth val="0"/>
          <c:extLst xmlns:c16r2="http://schemas.microsoft.com/office/drawing/2015/06/chart">
            <c:ext xmlns:c16="http://schemas.microsoft.com/office/drawing/2014/chart" uri="{C3380CC4-5D6E-409C-BE32-E72D297353CC}">
              <c16:uniqueId val="{00000001-D844-46BC-B83D-CC80BE0E966F}"/>
            </c:ext>
          </c:extLst>
        </c:ser>
        <c:dLbls>
          <c:showLegendKey val="0"/>
          <c:showVal val="0"/>
          <c:showCatName val="0"/>
          <c:showSerName val="0"/>
          <c:showPercent val="0"/>
          <c:showBubbleSize val="0"/>
        </c:dLbls>
        <c:marker val="1"/>
        <c:smooth val="0"/>
        <c:axId val="130486656"/>
        <c:axId val="130488576"/>
      </c:lineChart>
      <c:dateAx>
        <c:axId val="130486656"/>
        <c:scaling>
          <c:orientation val="minMax"/>
        </c:scaling>
        <c:delete val="1"/>
        <c:axPos val="b"/>
        <c:numFmt formatCode="ge" sourceLinked="1"/>
        <c:majorTickMark val="none"/>
        <c:minorTickMark val="none"/>
        <c:tickLblPos val="none"/>
        <c:crossAx val="130488576"/>
        <c:crosses val="autoZero"/>
        <c:auto val="1"/>
        <c:lblOffset val="100"/>
        <c:baseTimeUnit val="years"/>
      </c:dateAx>
      <c:valAx>
        <c:axId val="13048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48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29.32</c:v>
                </c:pt>
                <c:pt idx="1">
                  <c:v>30.85</c:v>
                </c:pt>
                <c:pt idx="2">
                  <c:v>25.04</c:v>
                </c:pt>
                <c:pt idx="3">
                  <c:v>23.9</c:v>
                </c:pt>
                <c:pt idx="4">
                  <c:v>24.73</c:v>
                </c:pt>
              </c:numCache>
            </c:numRef>
          </c:val>
          <c:extLst xmlns:c16r2="http://schemas.microsoft.com/office/drawing/2015/06/chart">
            <c:ext xmlns:c16="http://schemas.microsoft.com/office/drawing/2014/chart" uri="{C3380CC4-5D6E-409C-BE32-E72D297353CC}">
              <c16:uniqueId val="{00000000-2E38-431E-8EB5-56F8E1557C18}"/>
            </c:ext>
          </c:extLst>
        </c:ser>
        <c:dLbls>
          <c:showLegendKey val="0"/>
          <c:showVal val="0"/>
          <c:showCatName val="0"/>
          <c:showSerName val="0"/>
          <c:showPercent val="0"/>
          <c:showBubbleSize val="0"/>
        </c:dLbls>
        <c:gapWidth val="150"/>
        <c:axId val="130528000"/>
        <c:axId val="13052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14.54</c:v>
                </c:pt>
                <c:pt idx="1">
                  <c:v>16.16</c:v>
                </c:pt>
                <c:pt idx="2">
                  <c:v>17.420000000000002</c:v>
                </c:pt>
                <c:pt idx="3">
                  <c:v>18.940000000000001</c:v>
                </c:pt>
                <c:pt idx="4">
                  <c:v>20.36</c:v>
                </c:pt>
              </c:numCache>
            </c:numRef>
          </c:val>
          <c:smooth val="0"/>
          <c:extLst xmlns:c16r2="http://schemas.microsoft.com/office/drawing/2015/06/chart">
            <c:ext xmlns:c16="http://schemas.microsoft.com/office/drawing/2014/chart" uri="{C3380CC4-5D6E-409C-BE32-E72D297353CC}">
              <c16:uniqueId val="{00000001-2E38-431E-8EB5-56F8E1557C18}"/>
            </c:ext>
          </c:extLst>
        </c:ser>
        <c:dLbls>
          <c:showLegendKey val="0"/>
          <c:showVal val="0"/>
          <c:showCatName val="0"/>
          <c:showSerName val="0"/>
          <c:showPercent val="0"/>
          <c:showBubbleSize val="0"/>
        </c:dLbls>
        <c:marker val="1"/>
        <c:smooth val="0"/>
        <c:axId val="130528000"/>
        <c:axId val="130529920"/>
      </c:lineChart>
      <c:dateAx>
        <c:axId val="130528000"/>
        <c:scaling>
          <c:orientation val="minMax"/>
        </c:scaling>
        <c:delete val="1"/>
        <c:axPos val="b"/>
        <c:numFmt formatCode="ge" sourceLinked="1"/>
        <c:majorTickMark val="none"/>
        <c:minorTickMark val="none"/>
        <c:tickLblPos val="none"/>
        <c:crossAx val="130529920"/>
        <c:crosses val="autoZero"/>
        <c:auto val="1"/>
        <c:lblOffset val="100"/>
        <c:baseTimeUnit val="years"/>
      </c:dateAx>
      <c:valAx>
        <c:axId val="1305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5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EDE-49DF-8A74-A40ADBBBC614}"/>
            </c:ext>
          </c:extLst>
        </c:ser>
        <c:dLbls>
          <c:showLegendKey val="0"/>
          <c:showVal val="0"/>
          <c:showCatName val="0"/>
          <c:showSerName val="0"/>
          <c:showPercent val="0"/>
          <c:showBubbleSize val="0"/>
        </c:dLbls>
        <c:gapWidth val="150"/>
        <c:axId val="131482752"/>
        <c:axId val="13148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0.71</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CEDE-49DF-8A74-A40ADBBBC614}"/>
            </c:ext>
          </c:extLst>
        </c:ser>
        <c:dLbls>
          <c:showLegendKey val="0"/>
          <c:showVal val="0"/>
          <c:showCatName val="0"/>
          <c:showSerName val="0"/>
          <c:showPercent val="0"/>
          <c:showBubbleSize val="0"/>
        </c:dLbls>
        <c:marker val="1"/>
        <c:smooth val="0"/>
        <c:axId val="131482752"/>
        <c:axId val="131484672"/>
      </c:lineChart>
      <c:dateAx>
        <c:axId val="131482752"/>
        <c:scaling>
          <c:orientation val="minMax"/>
        </c:scaling>
        <c:delete val="1"/>
        <c:axPos val="b"/>
        <c:numFmt formatCode="ge" sourceLinked="1"/>
        <c:majorTickMark val="none"/>
        <c:minorTickMark val="none"/>
        <c:tickLblPos val="none"/>
        <c:crossAx val="131484672"/>
        <c:crosses val="autoZero"/>
        <c:auto val="1"/>
        <c:lblOffset val="100"/>
        <c:baseTimeUnit val="years"/>
      </c:dateAx>
      <c:valAx>
        <c:axId val="131484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148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395.3</c:v>
                </c:pt>
                <c:pt idx="1">
                  <c:v>450.26</c:v>
                </c:pt>
                <c:pt idx="2">
                  <c:v>359.71</c:v>
                </c:pt>
                <c:pt idx="3">
                  <c:v>437.47</c:v>
                </c:pt>
                <c:pt idx="4">
                  <c:v>368.31</c:v>
                </c:pt>
              </c:numCache>
            </c:numRef>
          </c:val>
          <c:extLst xmlns:c16r2="http://schemas.microsoft.com/office/drawing/2015/06/chart">
            <c:ext xmlns:c16="http://schemas.microsoft.com/office/drawing/2014/chart" uri="{C3380CC4-5D6E-409C-BE32-E72D297353CC}">
              <c16:uniqueId val="{00000000-4B93-4A29-AB3E-CC98DAA79CE7}"/>
            </c:ext>
          </c:extLst>
        </c:ser>
        <c:dLbls>
          <c:showLegendKey val="0"/>
          <c:showVal val="0"/>
          <c:showCatName val="0"/>
          <c:showSerName val="0"/>
          <c:showPercent val="0"/>
          <c:showBubbleSize val="0"/>
        </c:dLbls>
        <c:gapWidth val="150"/>
        <c:axId val="131581824"/>
        <c:axId val="13160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240.81</c:v>
                </c:pt>
                <c:pt idx="1">
                  <c:v>241.71</c:v>
                </c:pt>
                <c:pt idx="2">
                  <c:v>249.08</c:v>
                </c:pt>
                <c:pt idx="3">
                  <c:v>254.05</c:v>
                </c:pt>
                <c:pt idx="4">
                  <c:v>258.22000000000003</c:v>
                </c:pt>
              </c:numCache>
            </c:numRef>
          </c:val>
          <c:smooth val="0"/>
          <c:extLst xmlns:c16r2="http://schemas.microsoft.com/office/drawing/2015/06/chart">
            <c:ext xmlns:c16="http://schemas.microsoft.com/office/drawing/2014/chart" uri="{C3380CC4-5D6E-409C-BE32-E72D297353CC}">
              <c16:uniqueId val="{00000001-4B93-4A29-AB3E-CC98DAA79CE7}"/>
            </c:ext>
          </c:extLst>
        </c:ser>
        <c:dLbls>
          <c:showLegendKey val="0"/>
          <c:showVal val="0"/>
          <c:showCatName val="0"/>
          <c:showSerName val="0"/>
          <c:showPercent val="0"/>
          <c:showBubbleSize val="0"/>
        </c:dLbls>
        <c:marker val="1"/>
        <c:smooth val="0"/>
        <c:axId val="131581824"/>
        <c:axId val="131608576"/>
      </c:lineChart>
      <c:dateAx>
        <c:axId val="131581824"/>
        <c:scaling>
          <c:orientation val="minMax"/>
        </c:scaling>
        <c:delete val="1"/>
        <c:axPos val="b"/>
        <c:numFmt formatCode="ge" sourceLinked="1"/>
        <c:majorTickMark val="none"/>
        <c:minorTickMark val="none"/>
        <c:tickLblPos val="none"/>
        <c:crossAx val="131608576"/>
        <c:crosses val="autoZero"/>
        <c:auto val="1"/>
        <c:lblOffset val="100"/>
        <c:baseTimeUnit val="years"/>
      </c:dateAx>
      <c:valAx>
        <c:axId val="131608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158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422.95</c:v>
                </c:pt>
                <c:pt idx="1">
                  <c:v>436.87</c:v>
                </c:pt>
                <c:pt idx="2">
                  <c:v>445.2</c:v>
                </c:pt>
                <c:pt idx="3">
                  <c:v>449.79</c:v>
                </c:pt>
                <c:pt idx="4">
                  <c:v>483.2</c:v>
                </c:pt>
              </c:numCache>
            </c:numRef>
          </c:val>
          <c:extLst xmlns:c16r2="http://schemas.microsoft.com/office/drawing/2015/06/chart">
            <c:ext xmlns:c16="http://schemas.microsoft.com/office/drawing/2014/chart" uri="{C3380CC4-5D6E-409C-BE32-E72D297353CC}">
              <c16:uniqueId val="{00000000-2667-4263-8A34-78C48A8A629E}"/>
            </c:ext>
          </c:extLst>
        </c:ser>
        <c:dLbls>
          <c:showLegendKey val="0"/>
          <c:showVal val="0"/>
          <c:showCatName val="0"/>
          <c:showSerName val="0"/>
          <c:showPercent val="0"/>
          <c:showBubbleSize val="0"/>
        </c:dLbls>
        <c:gapWidth val="150"/>
        <c:axId val="199551232"/>
        <c:axId val="19955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283.10000000000002</c:v>
                </c:pt>
                <c:pt idx="1">
                  <c:v>274.14</c:v>
                </c:pt>
                <c:pt idx="2">
                  <c:v>266.66000000000003</c:v>
                </c:pt>
                <c:pt idx="3">
                  <c:v>258.63</c:v>
                </c:pt>
                <c:pt idx="4">
                  <c:v>255.12</c:v>
                </c:pt>
              </c:numCache>
            </c:numRef>
          </c:val>
          <c:smooth val="0"/>
          <c:extLst xmlns:c16r2="http://schemas.microsoft.com/office/drawing/2015/06/chart">
            <c:ext xmlns:c16="http://schemas.microsoft.com/office/drawing/2014/chart" uri="{C3380CC4-5D6E-409C-BE32-E72D297353CC}">
              <c16:uniqueId val="{00000001-2667-4263-8A34-78C48A8A629E}"/>
            </c:ext>
          </c:extLst>
        </c:ser>
        <c:dLbls>
          <c:showLegendKey val="0"/>
          <c:showVal val="0"/>
          <c:showCatName val="0"/>
          <c:showSerName val="0"/>
          <c:showPercent val="0"/>
          <c:showBubbleSize val="0"/>
        </c:dLbls>
        <c:marker val="1"/>
        <c:smooth val="0"/>
        <c:axId val="199551232"/>
        <c:axId val="199557504"/>
      </c:lineChart>
      <c:dateAx>
        <c:axId val="199551232"/>
        <c:scaling>
          <c:orientation val="minMax"/>
        </c:scaling>
        <c:delete val="1"/>
        <c:axPos val="b"/>
        <c:numFmt formatCode="ge" sourceLinked="1"/>
        <c:majorTickMark val="none"/>
        <c:minorTickMark val="none"/>
        <c:tickLblPos val="none"/>
        <c:crossAx val="199557504"/>
        <c:crosses val="autoZero"/>
        <c:auto val="1"/>
        <c:lblOffset val="100"/>
        <c:baseTimeUnit val="years"/>
      </c:dateAx>
      <c:valAx>
        <c:axId val="199557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5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121.29</c:v>
                </c:pt>
                <c:pt idx="1">
                  <c:v>123.83</c:v>
                </c:pt>
                <c:pt idx="2">
                  <c:v>123.29</c:v>
                </c:pt>
                <c:pt idx="3">
                  <c:v>122.97</c:v>
                </c:pt>
                <c:pt idx="4">
                  <c:v>123.45</c:v>
                </c:pt>
              </c:numCache>
            </c:numRef>
          </c:val>
          <c:extLst xmlns:c16r2="http://schemas.microsoft.com/office/drawing/2015/06/chart">
            <c:ext xmlns:c16="http://schemas.microsoft.com/office/drawing/2014/chart" uri="{C3380CC4-5D6E-409C-BE32-E72D297353CC}">
              <c16:uniqueId val="{00000000-91DC-4868-8B94-56F01E4A76F2}"/>
            </c:ext>
          </c:extLst>
        </c:ser>
        <c:dLbls>
          <c:showLegendKey val="0"/>
          <c:showVal val="0"/>
          <c:showCatName val="0"/>
          <c:showSerName val="0"/>
          <c:showPercent val="0"/>
          <c:showBubbleSize val="0"/>
        </c:dLbls>
        <c:gapWidth val="150"/>
        <c:axId val="199617152"/>
        <c:axId val="20130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107.74</c:v>
                </c:pt>
                <c:pt idx="1">
                  <c:v>108.81</c:v>
                </c:pt>
                <c:pt idx="2">
                  <c:v>110.87</c:v>
                </c:pt>
                <c:pt idx="3">
                  <c:v>110.3</c:v>
                </c:pt>
                <c:pt idx="4">
                  <c:v>109.12</c:v>
                </c:pt>
              </c:numCache>
            </c:numRef>
          </c:val>
          <c:smooth val="0"/>
          <c:extLst xmlns:c16r2="http://schemas.microsoft.com/office/drawing/2015/06/chart">
            <c:ext xmlns:c16="http://schemas.microsoft.com/office/drawing/2014/chart" uri="{C3380CC4-5D6E-409C-BE32-E72D297353CC}">
              <c16:uniqueId val="{00000001-91DC-4868-8B94-56F01E4A76F2}"/>
            </c:ext>
          </c:extLst>
        </c:ser>
        <c:dLbls>
          <c:showLegendKey val="0"/>
          <c:showVal val="0"/>
          <c:showCatName val="0"/>
          <c:showSerName val="0"/>
          <c:showPercent val="0"/>
          <c:showBubbleSize val="0"/>
        </c:dLbls>
        <c:marker val="1"/>
        <c:smooth val="0"/>
        <c:axId val="199617152"/>
        <c:axId val="201302784"/>
      </c:lineChart>
      <c:dateAx>
        <c:axId val="199617152"/>
        <c:scaling>
          <c:orientation val="minMax"/>
        </c:scaling>
        <c:delete val="1"/>
        <c:axPos val="b"/>
        <c:numFmt formatCode="ge" sourceLinked="1"/>
        <c:majorTickMark val="none"/>
        <c:minorTickMark val="none"/>
        <c:tickLblPos val="none"/>
        <c:crossAx val="201302784"/>
        <c:crosses val="autoZero"/>
        <c:auto val="1"/>
        <c:lblOffset val="100"/>
        <c:baseTimeUnit val="years"/>
      </c:dateAx>
      <c:valAx>
        <c:axId val="2013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140.69</c:v>
                </c:pt>
                <c:pt idx="1">
                  <c:v>137.71</c:v>
                </c:pt>
                <c:pt idx="2">
                  <c:v>138.43</c:v>
                </c:pt>
                <c:pt idx="3">
                  <c:v>138.88</c:v>
                </c:pt>
                <c:pt idx="4">
                  <c:v>138.07</c:v>
                </c:pt>
              </c:numCache>
            </c:numRef>
          </c:val>
          <c:extLst xmlns:c16r2="http://schemas.microsoft.com/office/drawing/2015/06/chart">
            <c:ext xmlns:c16="http://schemas.microsoft.com/office/drawing/2014/chart" uri="{C3380CC4-5D6E-409C-BE32-E72D297353CC}">
              <c16:uniqueId val="{00000000-1011-4FFE-98F1-B7A5A9A06DDD}"/>
            </c:ext>
          </c:extLst>
        </c:ser>
        <c:dLbls>
          <c:showLegendKey val="0"/>
          <c:showVal val="0"/>
          <c:showCatName val="0"/>
          <c:showSerName val="0"/>
          <c:showPercent val="0"/>
          <c:showBubbleSize val="0"/>
        </c:dLbls>
        <c:gapWidth val="150"/>
        <c:axId val="217463808"/>
        <c:axId val="217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154.33000000000001</c:v>
                </c:pt>
                <c:pt idx="1">
                  <c:v>152.94999999999999</c:v>
                </c:pt>
                <c:pt idx="2">
                  <c:v>150.54</c:v>
                </c:pt>
                <c:pt idx="3">
                  <c:v>151.85</c:v>
                </c:pt>
                <c:pt idx="4">
                  <c:v>153.88</c:v>
                </c:pt>
              </c:numCache>
            </c:numRef>
          </c:val>
          <c:smooth val="0"/>
          <c:extLst xmlns:c16r2="http://schemas.microsoft.com/office/drawing/2015/06/chart">
            <c:ext xmlns:c16="http://schemas.microsoft.com/office/drawing/2014/chart" uri="{C3380CC4-5D6E-409C-BE32-E72D297353CC}">
              <c16:uniqueId val="{00000001-1011-4FFE-98F1-B7A5A9A06DDD}"/>
            </c:ext>
          </c:extLst>
        </c:ser>
        <c:dLbls>
          <c:showLegendKey val="0"/>
          <c:showVal val="0"/>
          <c:showCatName val="0"/>
          <c:showSerName val="0"/>
          <c:showPercent val="0"/>
          <c:showBubbleSize val="0"/>
        </c:dLbls>
        <c:marker val="1"/>
        <c:smooth val="0"/>
        <c:axId val="217463808"/>
        <c:axId val="217465984"/>
      </c:lineChart>
      <c:dateAx>
        <c:axId val="217463808"/>
        <c:scaling>
          <c:orientation val="minMax"/>
        </c:scaling>
        <c:delete val="1"/>
        <c:axPos val="b"/>
        <c:numFmt formatCode="ge" sourceLinked="1"/>
        <c:majorTickMark val="none"/>
        <c:minorTickMark val="none"/>
        <c:tickLblPos val="none"/>
        <c:crossAx val="217465984"/>
        <c:crosses val="autoZero"/>
        <c:auto val="1"/>
        <c:lblOffset val="100"/>
        <c:baseTimeUnit val="years"/>
      </c:dateAx>
      <c:valAx>
        <c:axId val="21746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2"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高知県　高知市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A1</v>
      </c>
      <c r="X8" s="82"/>
      <c r="Y8" s="82"/>
      <c r="Z8" s="82"/>
      <c r="AA8" s="82"/>
      <c r="AB8" s="82"/>
      <c r="AC8" s="82"/>
      <c r="AD8" s="82" t="str">
        <f>データ!$M$6</f>
        <v>自治体職員</v>
      </c>
      <c r="AE8" s="82"/>
      <c r="AF8" s="82"/>
      <c r="AG8" s="82"/>
      <c r="AH8" s="82"/>
      <c r="AI8" s="82"/>
      <c r="AJ8" s="82"/>
      <c r="AK8" s="4"/>
      <c r="AL8" s="70">
        <f>データ!$R$6</f>
        <v>330167</v>
      </c>
      <c r="AM8" s="70"/>
      <c r="AN8" s="70"/>
      <c r="AO8" s="70"/>
      <c r="AP8" s="70"/>
      <c r="AQ8" s="70"/>
      <c r="AR8" s="70"/>
      <c r="AS8" s="70"/>
      <c r="AT8" s="66">
        <f>データ!$S$6</f>
        <v>309</v>
      </c>
      <c r="AU8" s="67"/>
      <c r="AV8" s="67"/>
      <c r="AW8" s="67"/>
      <c r="AX8" s="67"/>
      <c r="AY8" s="67"/>
      <c r="AZ8" s="67"/>
      <c r="BA8" s="67"/>
      <c r="BB8" s="69">
        <f>データ!$T$6</f>
        <v>1068.5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60.81</v>
      </c>
      <c r="J10" s="67"/>
      <c r="K10" s="67"/>
      <c r="L10" s="67"/>
      <c r="M10" s="67"/>
      <c r="N10" s="67"/>
      <c r="O10" s="68"/>
      <c r="P10" s="69">
        <f>データ!$P$6</f>
        <v>95.39</v>
      </c>
      <c r="Q10" s="69"/>
      <c r="R10" s="69"/>
      <c r="S10" s="69"/>
      <c r="T10" s="69"/>
      <c r="U10" s="69"/>
      <c r="V10" s="69"/>
      <c r="W10" s="70">
        <f>データ!$Q$6</f>
        <v>2736</v>
      </c>
      <c r="X10" s="70"/>
      <c r="Y10" s="70"/>
      <c r="Z10" s="70"/>
      <c r="AA10" s="70"/>
      <c r="AB10" s="70"/>
      <c r="AC10" s="70"/>
      <c r="AD10" s="2"/>
      <c r="AE10" s="2"/>
      <c r="AF10" s="2"/>
      <c r="AG10" s="2"/>
      <c r="AH10" s="4"/>
      <c r="AI10" s="4"/>
      <c r="AJ10" s="4"/>
      <c r="AK10" s="4"/>
      <c r="AL10" s="70">
        <f>データ!$U$6</f>
        <v>312958</v>
      </c>
      <c r="AM10" s="70"/>
      <c r="AN10" s="70"/>
      <c r="AO10" s="70"/>
      <c r="AP10" s="70"/>
      <c r="AQ10" s="70"/>
      <c r="AR10" s="70"/>
      <c r="AS10" s="70"/>
      <c r="AT10" s="66">
        <f>データ!$V$6</f>
        <v>91.6</v>
      </c>
      <c r="AU10" s="67"/>
      <c r="AV10" s="67"/>
      <c r="AW10" s="67"/>
      <c r="AX10" s="67"/>
      <c r="AY10" s="67"/>
      <c r="AZ10" s="67"/>
      <c r="BA10" s="67"/>
      <c r="BB10" s="69">
        <f>データ!$W$6</f>
        <v>3416.57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t="13.15"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t="13.15"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SD4OMckU3kj33oygYGucVJJDukAsc77N6Onohp6bw/wJ/FyVhDv3pALnAyJz/Z+6h9e2uxiaCf5ISzZqMdTgA==" saltValue="R68RrlvP8qfFUs1zcKjDk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392014</v>
      </c>
      <c r="D6" s="34">
        <f t="shared" si="3"/>
        <v>46</v>
      </c>
      <c r="E6" s="34">
        <f t="shared" si="3"/>
        <v>1</v>
      </c>
      <c r="F6" s="34">
        <f t="shared" si="3"/>
        <v>0</v>
      </c>
      <c r="G6" s="34">
        <f t="shared" si="3"/>
        <v>1</v>
      </c>
      <c r="H6" s="34" t="str">
        <f t="shared" si="3"/>
        <v>高知県　高知市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60.81</v>
      </c>
      <c r="P6" s="35">
        <f t="shared" si="3"/>
        <v>95.39</v>
      </c>
      <c r="Q6" s="35">
        <f t="shared" si="3"/>
        <v>2736</v>
      </c>
      <c r="R6" s="35">
        <f t="shared" si="3"/>
        <v>330167</v>
      </c>
      <c r="S6" s="35">
        <f t="shared" si="3"/>
        <v>309</v>
      </c>
      <c r="T6" s="35">
        <f t="shared" si="3"/>
        <v>1068.5</v>
      </c>
      <c r="U6" s="35">
        <f t="shared" si="3"/>
        <v>312958</v>
      </c>
      <c r="V6" s="35">
        <f t="shared" si="3"/>
        <v>91.6</v>
      </c>
      <c r="W6" s="35">
        <f t="shared" si="3"/>
        <v>3416.57</v>
      </c>
      <c r="X6" s="36">
        <f>IF(X7="",NA(),X7)</f>
        <v>125.21</v>
      </c>
      <c r="Y6" s="36">
        <f t="shared" ref="Y6:AG6" si="4">IF(Y7="",NA(),Y7)</f>
        <v>127.5</v>
      </c>
      <c r="Z6" s="36">
        <f t="shared" si="4"/>
        <v>127.32</v>
      </c>
      <c r="AA6" s="36">
        <f t="shared" si="4"/>
        <v>127.28</v>
      </c>
      <c r="AB6" s="36">
        <f t="shared" si="4"/>
        <v>127.57</v>
      </c>
      <c r="AC6" s="36">
        <f t="shared" si="4"/>
        <v>114.44</v>
      </c>
      <c r="AD6" s="36">
        <f t="shared" si="4"/>
        <v>115.21</v>
      </c>
      <c r="AE6" s="36">
        <f t="shared" si="4"/>
        <v>117.25</v>
      </c>
      <c r="AF6" s="36">
        <f t="shared" si="4"/>
        <v>116.77</v>
      </c>
      <c r="AG6" s="36">
        <f t="shared" si="4"/>
        <v>115.41</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0.71</v>
      </c>
      <c r="AP6" s="35">
        <f t="shared" si="5"/>
        <v>0</v>
      </c>
      <c r="AQ6" s="35">
        <f t="shared" si="5"/>
        <v>0</v>
      </c>
      <c r="AR6" s="35">
        <f t="shared" si="5"/>
        <v>0</v>
      </c>
      <c r="AS6" s="35" t="str">
        <f>IF(AS7="","",IF(AS7="-","【-】","【"&amp;SUBSTITUTE(TEXT(AS7,"#,##0.00"),"-","△")&amp;"】"))</f>
        <v>【1.05】</v>
      </c>
      <c r="AT6" s="36">
        <f>IF(AT7="",NA(),AT7)</f>
        <v>395.3</v>
      </c>
      <c r="AU6" s="36">
        <f t="shared" ref="AU6:BC6" si="6">IF(AU7="",NA(),AU7)</f>
        <v>450.26</v>
      </c>
      <c r="AV6" s="36">
        <f t="shared" si="6"/>
        <v>359.71</v>
      </c>
      <c r="AW6" s="36">
        <f t="shared" si="6"/>
        <v>437.47</v>
      </c>
      <c r="AX6" s="36">
        <f t="shared" si="6"/>
        <v>368.31</v>
      </c>
      <c r="AY6" s="36">
        <f t="shared" si="6"/>
        <v>240.81</v>
      </c>
      <c r="AZ6" s="36">
        <f t="shared" si="6"/>
        <v>241.71</v>
      </c>
      <c r="BA6" s="36">
        <f t="shared" si="6"/>
        <v>249.08</v>
      </c>
      <c r="BB6" s="36">
        <f t="shared" si="6"/>
        <v>254.05</v>
      </c>
      <c r="BC6" s="36">
        <f t="shared" si="6"/>
        <v>258.22000000000003</v>
      </c>
      <c r="BD6" s="35" t="str">
        <f>IF(BD7="","",IF(BD7="-","【-】","【"&amp;SUBSTITUTE(TEXT(BD7,"#,##0.00"),"-","△")&amp;"】"))</f>
        <v>【261.93】</v>
      </c>
      <c r="BE6" s="36">
        <f>IF(BE7="",NA(),BE7)</f>
        <v>422.95</v>
      </c>
      <c r="BF6" s="36">
        <f t="shared" ref="BF6:BN6" si="7">IF(BF7="",NA(),BF7)</f>
        <v>436.87</v>
      </c>
      <c r="BG6" s="36">
        <f t="shared" si="7"/>
        <v>445.2</v>
      </c>
      <c r="BH6" s="36">
        <f t="shared" si="7"/>
        <v>449.79</v>
      </c>
      <c r="BI6" s="36">
        <f t="shared" si="7"/>
        <v>483.2</v>
      </c>
      <c r="BJ6" s="36">
        <f t="shared" si="7"/>
        <v>283.10000000000002</v>
      </c>
      <c r="BK6" s="36">
        <f t="shared" si="7"/>
        <v>274.14</v>
      </c>
      <c r="BL6" s="36">
        <f t="shared" si="7"/>
        <v>266.66000000000003</v>
      </c>
      <c r="BM6" s="36">
        <f t="shared" si="7"/>
        <v>258.63</v>
      </c>
      <c r="BN6" s="36">
        <f t="shared" si="7"/>
        <v>255.12</v>
      </c>
      <c r="BO6" s="35" t="str">
        <f>IF(BO7="","",IF(BO7="-","【-】","【"&amp;SUBSTITUTE(TEXT(BO7,"#,##0.00"),"-","△")&amp;"】"))</f>
        <v>【270.46】</v>
      </c>
      <c r="BP6" s="36">
        <f>IF(BP7="",NA(),BP7)</f>
        <v>121.29</v>
      </c>
      <c r="BQ6" s="36">
        <f t="shared" ref="BQ6:BY6" si="8">IF(BQ7="",NA(),BQ7)</f>
        <v>123.83</v>
      </c>
      <c r="BR6" s="36">
        <f t="shared" si="8"/>
        <v>123.29</v>
      </c>
      <c r="BS6" s="36">
        <f t="shared" si="8"/>
        <v>122.97</v>
      </c>
      <c r="BT6" s="36">
        <f t="shared" si="8"/>
        <v>123.45</v>
      </c>
      <c r="BU6" s="36">
        <f t="shared" si="8"/>
        <v>107.74</v>
      </c>
      <c r="BV6" s="36">
        <f t="shared" si="8"/>
        <v>108.81</v>
      </c>
      <c r="BW6" s="36">
        <f t="shared" si="8"/>
        <v>110.87</v>
      </c>
      <c r="BX6" s="36">
        <f t="shared" si="8"/>
        <v>110.3</v>
      </c>
      <c r="BY6" s="36">
        <f t="shared" si="8"/>
        <v>109.12</v>
      </c>
      <c r="BZ6" s="35" t="str">
        <f>IF(BZ7="","",IF(BZ7="-","【-】","【"&amp;SUBSTITUTE(TEXT(BZ7,"#,##0.00"),"-","△")&amp;"】"))</f>
        <v>【103.91】</v>
      </c>
      <c r="CA6" s="36">
        <f>IF(CA7="",NA(),CA7)</f>
        <v>140.69</v>
      </c>
      <c r="CB6" s="36">
        <f t="shared" ref="CB6:CJ6" si="9">IF(CB7="",NA(),CB7)</f>
        <v>137.71</v>
      </c>
      <c r="CC6" s="36">
        <f t="shared" si="9"/>
        <v>138.43</v>
      </c>
      <c r="CD6" s="36">
        <f t="shared" si="9"/>
        <v>138.88</v>
      </c>
      <c r="CE6" s="36">
        <f t="shared" si="9"/>
        <v>138.07</v>
      </c>
      <c r="CF6" s="36">
        <f t="shared" si="9"/>
        <v>154.33000000000001</v>
      </c>
      <c r="CG6" s="36">
        <f t="shared" si="9"/>
        <v>152.94999999999999</v>
      </c>
      <c r="CH6" s="36">
        <f t="shared" si="9"/>
        <v>150.54</v>
      </c>
      <c r="CI6" s="36">
        <f t="shared" si="9"/>
        <v>151.85</v>
      </c>
      <c r="CJ6" s="36">
        <f t="shared" si="9"/>
        <v>153.88</v>
      </c>
      <c r="CK6" s="35" t="str">
        <f>IF(CK7="","",IF(CK7="-","【-】","【"&amp;SUBSTITUTE(TEXT(CK7,"#,##0.00"),"-","△")&amp;"】"))</f>
        <v>【167.11】</v>
      </c>
      <c r="CL6" s="36">
        <f>IF(CL7="",NA(),CL7)</f>
        <v>54.87</v>
      </c>
      <c r="CM6" s="36">
        <f t="shared" ref="CM6:CU6" si="10">IF(CM7="",NA(),CM7)</f>
        <v>54.9</v>
      </c>
      <c r="CN6" s="36">
        <f t="shared" si="10"/>
        <v>54.94</v>
      </c>
      <c r="CO6" s="36">
        <f t="shared" si="10"/>
        <v>55.32</v>
      </c>
      <c r="CP6" s="36">
        <f t="shared" si="10"/>
        <v>54.26</v>
      </c>
      <c r="CQ6" s="36">
        <f t="shared" si="10"/>
        <v>63.25</v>
      </c>
      <c r="CR6" s="36">
        <f t="shared" si="10"/>
        <v>63.03</v>
      </c>
      <c r="CS6" s="36">
        <f t="shared" si="10"/>
        <v>63.18</v>
      </c>
      <c r="CT6" s="36">
        <f t="shared" si="10"/>
        <v>63.54</v>
      </c>
      <c r="CU6" s="36">
        <f t="shared" si="10"/>
        <v>63.53</v>
      </c>
      <c r="CV6" s="35" t="str">
        <f>IF(CV7="","",IF(CV7="-","【-】","【"&amp;SUBSTITUTE(TEXT(CV7,"#,##0.00"),"-","△")&amp;"】"))</f>
        <v>【60.27】</v>
      </c>
      <c r="CW6" s="36">
        <f>IF(CW7="",NA(),CW7)</f>
        <v>93.96</v>
      </c>
      <c r="CX6" s="36">
        <f t="shared" ref="CX6:DF6" si="11">IF(CX7="",NA(),CX7)</f>
        <v>93.56</v>
      </c>
      <c r="CY6" s="36">
        <f t="shared" si="11"/>
        <v>93.83</v>
      </c>
      <c r="CZ6" s="36">
        <f t="shared" si="11"/>
        <v>93.08</v>
      </c>
      <c r="DA6" s="36">
        <f t="shared" si="11"/>
        <v>93.39</v>
      </c>
      <c r="DB6" s="36">
        <f t="shared" si="11"/>
        <v>91.07</v>
      </c>
      <c r="DC6" s="36">
        <f t="shared" si="11"/>
        <v>91.21</v>
      </c>
      <c r="DD6" s="36">
        <f t="shared" si="11"/>
        <v>91.6</v>
      </c>
      <c r="DE6" s="36">
        <f t="shared" si="11"/>
        <v>91.48</v>
      </c>
      <c r="DF6" s="36">
        <f t="shared" si="11"/>
        <v>91.58</v>
      </c>
      <c r="DG6" s="35" t="str">
        <f>IF(DG7="","",IF(DG7="-","【-】","【"&amp;SUBSTITUTE(TEXT(DG7,"#,##0.00"),"-","△")&amp;"】"))</f>
        <v>【89.92】</v>
      </c>
      <c r="DH6" s="36">
        <f>IF(DH7="",NA(),DH7)</f>
        <v>49.03</v>
      </c>
      <c r="DI6" s="36">
        <f t="shared" ref="DI6:DQ6" si="12">IF(DI7="",NA(),DI7)</f>
        <v>49.84</v>
      </c>
      <c r="DJ6" s="36">
        <f t="shared" si="12"/>
        <v>48.41</v>
      </c>
      <c r="DK6" s="36">
        <f t="shared" si="12"/>
        <v>49.23</v>
      </c>
      <c r="DL6" s="36">
        <f t="shared" si="12"/>
        <v>49.08</v>
      </c>
      <c r="DM6" s="36">
        <f t="shared" si="12"/>
        <v>47.7</v>
      </c>
      <c r="DN6" s="36">
        <f t="shared" si="12"/>
        <v>48.41</v>
      </c>
      <c r="DO6" s="36">
        <f t="shared" si="12"/>
        <v>49.1</v>
      </c>
      <c r="DP6" s="36">
        <f t="shared" si="12"/>
        <v>49.66</v>
      </c>
      <c r="DQ6" s="36">
        <f t="shared" si="12"/>
        <v>50.41</v>
      </c>
      <c r="DR6" s="35" t="str">
        <f>IF(DR7="","",IF(DR7="-","【-】","【"&amp;SUBSTITUTE(TEXT(DR7,"#,##0.00"),"-","△")&amp;"】"))</f>
        <v>【48.85】</v>
      </c>
      <c r="DS6" s="36">
        <f>IF(DS7="",NA(),DS7)</f>
        <v>29.32</v>
      </c>
      <c r="DT6" s="36">
        <f t="shared" ref="DT6:EB6" si="13">IF(DT7="",NA(),DT7)</f>
        <v>30.85</v>
      </c>
      <c r="DU6" s="36">
        <f t="shared" si="13"/>
        <v>25.04</v>
      </c>
      <c r="DV6" s="36">
        <f t="shared" si="13"/>
        <v>23.9</v>
      </c>
      <c r="DW6" s="36">
        <f t="shared" si="13"/>
        <v>24.73</v>
      </c>
      <c r="DX6" s="36">
        <f t="shared" si="13"/>
        <v>14.54</v>
      </c>
      <c r="DY6" s="36">
        <f t="shared" si="13"/>
        <v>16.16</v>
      </c>
      <c r="DZ6" s="36">
        <f t="shared" si="13"/>
        <v>17.420000000000002</v>
      </c>
      <c r="EA6" s="36">
        <f t="shared" si="13"/>
        <v>18.940000000000001</v>
      </c>
      <c r="EB6" s="36">
        <f t="shared" si="13"/>
        <v>20.36</v>
      </c>
      <c r="EC6" s="35" t="str">
        <f>IF(EC7="","",IF(EC7="-","【-】","【"&amp;SUBSTITUTE(TEXT(EC7,"#,##0.00"),"-","△")&amp;"】"))</f>
        <v>【17.80】</v>
      </c>
      <c r="ED6" s="36">
        <f>IF(ED7="",NA(),ED7)</f>
        <v>1.34</v>
      </c>
      <c r="EE6" s="36">
        <f t="shared" ref="EE6:EM6" si="14">IF(EE7="",NA(),EE7)</f>
        <v>0.55000000000000004</v>
      </c>
      <c r="EF6" s="36">
        <f t="shared" si="14"/>
        <v>0.72</v>
      </c>
      <c r="EG6" s="36">
        <f t="shared" si="14"/>
        <v>0.64</v>
      </c>
      <c r="EH6" s="36">
        <f t="shared" si="14"/>
        <v>0.96</v>
      </c>
      <c r="EI6" s="36">
        <f t="shared" si="14"/>
        <v>0.69</v>
      </c>
      <c r="EJ6" s="36">
        <f t="shared" si="14"/>
        <v>0.74</v>
      </c>
      <c r="EK6" s="36">
        <f t="shared" si="14"/>
        <v>0.73</v>
      </c>
      <c r="EL6" s="36">
        <f t="shared" si="14"/>
        <v>0.74</v>
      </c>
      <c r="EM6" s="36">
        <f t="shared" si="14"/>
        <v>0.75</v>
      </c>
      <c r="EN6" s="35" t="str">
        <f>IF(EN7="","",IF(EN7="-","【-】","【"&amp;SUBSTITUTE(TEXT(EN7,"#,##0.00"),"-","△")&amp;"】"))</f>
        <v>【0.70】</v>
      </c>
    </row>
    <row r="7" spans="1:144" s="37" customFormat="1" x14ac:dyDescent="0.15">
      <c r="A7" s="29"/>
      <c r="B7" s="38">
        <v>2018</v>
      </c>
      <c r="C7" s="38">
        <v>392014</v>
      </c>
      <c r="D7" s="38">
        <v>46</v>
      </c>
      <c r="E7" s="38">
        <v>1</v>
      </c>
      <c r="F7" s="38">
        <v>0</v>
      </c>
      <c r="G7" s="38">
        <v>1</v>
      </c>
      <c r="H7" s="38" t="s">
        <v>93</v>
      </c>
      <c r="I7" s="38" t="s">
        <v>94</v>
      </c>
      <c r="J7" s="38" t="s">
        <v>95</v>
      </c>
      <c r="K7" s="38" t="s">
        <v>96</v>
      </c>
      <c r="L7" s="38" t="s">
        <v>97</v>
      </c>
      <c r="M7" s="38" t="s">
        <v>98</v>
      </c>
      <c r="N7" s="39" t="s">
        <v>99</v>
      </c>
      <c r="O7" s="39">
        <v>60.81</v>
      </c>
      <c r="P7" s="39">
        <v>95.39</v>
      </c>
      <c r="Q7" s="39">
        <v>2736</v>
      </c>
      <c r="R7" s="39">
        <v>330167</v>
      </c>
      <c r="S7" s="39">
        <v>309</v>
      </c>
      <c r="T7" s="39">
        <v>1068.5</v>
      </c>
      <c r="U7" s="39">
        <v>312958</v>
      </c>
      <c r="V7" s="39">
        <v>91.6</v>
      </c>
      <c r="W7" s="39">
        <v>3416.57</v>
      </c>
      <c r="X7" s="39">
        <v>125.21</v>
      </c>
      <c r="Y7" s="39">
        <v>127.5</v>
      </c>
      <c r="Z7" s="39">
        <v>127.32</v>
      </c>
      <c r="AA7" s="39">
        <v>127.28</v>
      </c>
      <c r="AB7" s="39">
        <v>127.57</v>
      </c>
      <c r="AC7" s="39">
        <v>114.44</v>
      </c>
      <c r="AD7" s="39">
        <v>115.21</v>
      </c>
      <c r="AE7" s="39">
        <v>117.25</v>
      </c>
      <c r="AF7" s="39">
        <v>116.77</v>
      </c>
      <c r="AG7" s="39">
        <v>115.41</v>
      </c>
      <c r="AH7" s="39">
        <v>112.83</v>
      </c>
      <c r="AI7" s="39">
        <v>0</v>
      </c>
      <c r="AJ7" s="39">
        <v>0</v>
      </c>
      <c r="AK7" s="39">
        <v>0</v>
      </c>
      <c r="AL7" s="39">
        <v>0</v>
      </c>
      <c r="AM7" s="39">
        <v>0</v>
      </c>
      <c r="AN7" s="39">
        <v>0</v>
      </c>
      <c r="AO7" s="39">
        <v>0.71</v>
      </c>
      <c r="AP7" s="39">
        <v>0</v>
      </c>
      <c r="AQ7" s="39">
        <v>0</v>
      </c>
      <c r="AR7" s="39">
        <v>0</v>
      </c>
      <c r="AS7" s="39">
        <v>1.05</v>
      </c>
      <c r="AT7" s="39">
        <v>395.3</v>
      </c>
      <c r="AU7" s="39">
        <v>450.26</v>
      </c>
      <c r="AV7" s="39">
        <v>359.71</v>
      </c>
      <c r="AW7" s="39">
        <v>437.47</v>
      </c>
      <c r="AX7" s="39">
        <v>368.31</v>
      </c>
      <c r="AY7" s="39">
        <v>240.81</v>
      </c>
      <c r="AZ7" s="39">
        <v>241.71</v>
      </c>
      <c r="BA7" s="39">
        <v>249.08</v>
      </c>
      <c r="BB7" s="39">
        <v>254.05</v>
      </c>
      <c r="BC7" s="39">
        <v>258.22000000000003</v>
      </c>
      <c r="BD7" s="39">
        <v>261.93</v>
      </c>
      <c r="BE7" s="39">
        <v>422.95</v>
      </c>
      <c r="BF7" s="39">
        <v>436.87</v>
      </c>
      <c r="BG7" s="39">
        <v>445.2</v>
      </c>
      <c r="BH7" s="39">
        <v>449.79</v>
      </c>
      <c r="BI7" s="39">
        <v>483.2</v>
      </c>
      <c r="BJ7" s="39">
        <v>283.10000000000002</v>
      </c>
      <c r="BK7" s="39">
        <v>274.14</v>
      </c>
      <c r="BL7" s="39">
        <v>266.66000000000003</v>
      </c>
      <c r="BM7" s="39">
        <v>258.63</v>
      </c>
      <c r="BN7" s="39">
        <v>255.12</v>
      </c>
      <c r="BO7" s="39">
        <v>270.45999999999998</v>
      </c>
      <c r="BP7" s="39">
        <v>121.29</v>
      </c>
      <c r="BQ7" s="39">
        <v>123.83</v>
      </c>
      <c r="BR7" s="39">
        <v>123.29</v>
      </c>
      <c r="BS7" s="39">
        <v>122.97</v>
      </c>
      <c r="BT7" s="39">
        <v>123.45</v>
      </c>
      <c r="BU7" s="39">
        <v>107.74</v>
      </c>
      <c r="BV7" s="39">
        <v>108.81</v>
      </c>
      <c r="BW7" s="39">
        <v>110.87</v>
      </c>
      <c r="BX7" s="39">
        <v>110.3</v>
      </c>
      <c r="BY7" s="39">
        <v>109.12</v>
      </c>
      <c r="BZ7" s="39">
        <v>103.91</v>
      </c>
      <c r="CA7" s="39">
        <v>140.69</v>
      </c>
      <c r="CB7" s="39">
        <v>137.71</v>
      </c>
      <c r="CC7" s="39">
        <v>138.43</v>
      </c>
      <c r="CD7" s="39">
        <v>138.88</v>
      </c>
      <c r="CE7" s="39">
        <v>138.07</v>
      </c>
      <c r="CF7" s="39">
        <v>154.33000000000001</v>
      </c>
      <c r="CG7" s="39">
        <v>152.94999999999999</v>
      </c>
      <c r="CH7" s="39">
        <v>150.54</v>
      </c>
      <c r="CI7" s="39">
        <v>151.85</v>
      </c>
      <c r="CJ7" s="39">
        <v>153.88</v>
      </c>
      <c r="CK7" s="39">
        <v>167.11</v>
      </c>
      <c r="CL7" s="39">
        <v>54.87</v>
      </c>
      <c r="CM7" s="39">
        <v>54.9</v>
      </c>
      <c r="CN7" s="39">
        <v>54.94</v>
      </c>
      <c r="CO7" s="39">
        <v>55.32</v>
      </c>
      <c r="CP7" s="39">
        <v>54.26</v>
      </c>
      <c r="CQ7" s="39">
        <v>63.25</v>
      </c>
      <c r="CR7" s="39">
        <v>63.03</v>
      </c>
      <c r="CS7" s="39">
        <v>63.18</v>
      </c>
      <c r="CT7" s="39">
        <v>63.54</v>
      </c>
      <c r="CU7" s="39">
        <v>63.53</v>
      </c>
      <c r="CV7" s="39">
        <v>60.27</v>
      </c>
      <c r="CW7" s="39">
        <v>93.96</v>
      </c>
      <c r="CX7" s="39">
        <v>93.56</v>
      </c>
      <c r="CY7" s="39">
        <v>93.83</v>
      </c>
      <c r="CZ7" s="39">
        <v>93.08</v>
      </c>
      <c r="DA7" s="39">
        <v>93.39</v>
      </c>
      <c r="DB7" s="39">
        <v>91.07</v>
      </c>
      <c r="DC7" s="39">
        <v>91.21</v>
      </c>
      <c r="DD7" s="39">
        <v>91.6</v>
      </c>
      <c r="DE7" s="39">
        <v>91.48</v>
      </c>
      <c r="DF7" s="39">
        <v>91.58</v>
      </c>
      <c r="DG7" s="39">
        <v>89.92</v>
      </c>
      <c r="DH7" s="39">
        <v>49.03</v>
      </c>
      <c r="DI7" s="39">
        <v>49.84</v>
      </c>
      <c r="DJ7" s="39">
        <v>48.41</v>
      </c>
      <c r="DK7" s="39">
        <v>49.23</v>
      </c>
      <c r="DL7" s="39">
        <v>49.08</v>
      </c>
      <c r="DM7" s="39">
        <v>47.7</v>
      </c>
      <c r="DN7" s="39">
        <v>48.41</v>
      </c>
      <c r="DO7" s="39">
        <v>49.1</v>
      </c>
      <c r="DP7" s="39">
        <v>49.66</v>
      </c>
      <c r="DQ7" s="39">
        <v>50.41</v>
      </c>
      <c r="DR7" s="39">
        <v>48.85</v>
      </c>
      <c r="DS7" s="39">
        <v>29.32</v>
      </c>
      <c r="DT7" s="39">
        <v>30.85</v>
      </c>
      <c r="DU7" s="39">
        <v>25.04</v>
      </c>
      <c r="DV7" s="39">
        <v>23.9</v>
      </c>
      <c r="DW7" s="39">
        <v>24.73</v>
      </c>
      <c r="DX7" s="39">
        <v>14.54</v>
      </c>
      <c r="DY7" s="39">
        <v>16.16</v>
      </c>
      <c r="DZ7" s="39">
        <v>17.420000000000002</v>
      </c>
      <c r="EA7" s="39">
        <v>18.940000000000001</v>
      </c>
      <c r="EB7" s="39">
        <v>20.36</v>
      </c>
      <c r="EC7" s="39">
        <v>17.8</v>
      </c>
      <c r="ED7" s="39">
        <v>1.34</v>
      </c>
      <c r="EE7" s="39">
        <v>0.55000000000000004</v>
      </c>
      <c r="EF7" s="39">
        <v>0.72</v>
      </c>
      <c r="EG7" s="39">
        <v>0.64</v>
      </c>
      <c r="EH7" s="39">
        <v>0.96</v>
      </c>
      <c r="EI7" s="39">
        <v>0.69</v>
      </c>
      <c r="EJ7" s="39">
        <v>0.74</v>
      </c>
      <c r="EK7" s="39">
        <v>0.73</v>
      </c>
      <c r="EL7" s="39">
        <v>0.74</v>
      </c>
      <c r="EM7" s="39">
        <v>0.75</v>
      </c>
      <c r="EN7" s="39">
        <v>0.7</v>
      </c>
    </row>
    <row r="8" spans="1:144" ht="13.15"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2020-03-02T08:31:32Z</cp:lastPrinted>
  <dcterms:created xsi:type="dcterms:W3CDTF">2019-12-05T04:27:06Z</dcterms:created>
  <dcterms:modified xsi:type="dcterms:W3CDTF">2020-03-02T08:59:00Z</dcterms:modified>
  <cp:category/>
</cp:coreProperties>
</file>