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nkoku2.local\Nanfs\Share\上下水道局\営業係\森岡\01_財務\01_予算・決算\02_決算\05_経営比較分析\H30経営比較分析表\【経営比較分析表】2018_392049_46_010\"/>
    </mc:Choice>
  </mc:AlternateContent>
  <workbookProtection workbookAlgorithmName="SHA-512" workbookHashValue="EP+ih5UyUX3ptaWzyT87+4D6JHes/OBYNID6vqzpW0X+eZ+jYT37co1Oo1HVJUwFTrAneZKfBUVbC1K/2hatiw==" workbookSaltValue="HEW8V3IOmg8BmK6tGRbCr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<sst xmlns="http://schemas.openxmlformats.org/spreadsheetml/2006/main" count="220" uniqueCount="108">
  <si>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</si>
  <si>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</si>
  <si>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</si>
  <si>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</si>
  <si>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</si>
  <si>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</si>
  <si>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</si>
  <si>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</si>
  <si>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</si>
  <si>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</si>
  <si>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</si>
  <si>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</si>
  <si>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</si>
  <si>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</si>
  <si>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</si>
  <si>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</si>
  <si>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</si>
  <si>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</si>
  <si>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</si>
  <si>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</si>
  <si>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</si>
  <si>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</si>
  <si>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</si>
  <si>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</si>
  <si>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</si>
  <si>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</si>
  <si>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</si>
  <si>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</si>
  <si>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</si>
  <si>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</si>
  <si>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</si>
  <si>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</si>
  <si>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</si>
  <si>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</si>
  <si>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</si>
  <si>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</si>
  <si>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</si>
  <si>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</si>
  <si>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</si>
  <si>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</si>
  <si>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</si>
  <si>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</si>
  <si>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</si>
  <si>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</si>
  <si>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</si>
  <si>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</si>
  <si>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</si>
  <si>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</si>
  <si>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</si>
  <si>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</si>
  <si>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</si>
  <si>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</si>
  <si>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</si>
  <si>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</si>
  <si>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</si>
  <si>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</si>
  <si>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</si>
  <si>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</si>
  <si>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</si>
  <si>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</si>
  <si>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</si>
  <si>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</si>
  <si>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</si>
  <si>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</si>
  <si>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</si>
  <si>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</si>
  <si>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</si>
  <si>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</si>
  <si>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</si>
  <si>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</si>
  <si>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</si>
  <si>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</si>
  <si>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</si>
  <si>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</si>
  <si>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</si>
  <si>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</si>
  <si>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</si>
  <si>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</si>
  <si>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</si>
  <si>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</si>
  <si>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</si>
  <si>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</si>
  <si>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</si>
  <si>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</si>
  <si>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</si>
  <si>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</si>
  <si>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</si>
  <si>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</si>
  <si>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</si>
  <si>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</si>
  <si>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</si>
  <si>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</si>
  <si>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</si>
  <si>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</si>
  <si>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</si>
  <si>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</si>
  <si>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</si>
  <si>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</si>
  <si>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</si>
  <si>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</si>
  <si>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</si>
  <si>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</si>
  <si>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</si>
  <si>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</si>
  <si>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</si>
  <si>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給水人口は平成18年度をピークに減少傾向にありますが、給水量は３年連続で微増しており、平成25年度に料金改訂を行った影響もあり近年は給水収益の増収が続いています。経常収支比率、流動比率及び料金回収率はいずれも100％を超過しており現時点での経営状況は良好な状態にあると言えます。
　また、給水原価が類似団体平均値と比較して大幅に低いことから経営の効率性は高いと考えています。
　一方で近年、水道施設の耐震化等により高水準の施設整備を進めているため、企業債残高対給水収益比率が類似団体平均値より大幅に高くなっており、人口減少により今後長期的な給水需要の縮小が見込まれる状況下において、企業債の償還費用が将来的に経営の圧迫要因となることが懸念されます。</t>
    <rPh sb="1" eb="3">
      <t>トウシ</t>
    </rPh>
    <rPh sb="4" eb="6">
      <t>キュウスイ</t>
    </rPh>
    <rPh sb="6" eb="8">
      <t>ジンコウ</t>
    </rPh>
    <rPh sb="9" eb="11">
      <t>ヘイセイ</t>
    </rPh>
    <rPh sb="13" eb="15">
      <t>ネンド</t>
    </rPh>
    <rPh sb="20" eb="22">
      <t>ゲンショウ</t>
    </rPh>
    <rPh sb="22" eb="24">
      <t>ケイコウ</t>
    </rPh>
    <rPh sb="31" eb="33">
      <t>キュウスイ</t>
    </rPh>
    <rPh sb="33" eb="34">
      <t>リョウ</t>
    </rPh>
    <rPh sb="36" eb="37">
      <t>ネン</t>
    </rPh>
    <rPh sb="37" eb="39">
      <t>レンゾク</t>
    </rPh>
    <rPh sb="40" eb="42">
      <t>ビゾウ</t>
    </rPh>
    <rPh sb="47" eb="49">
      <t>ヘイセイ</t>
    </rPh>
    <rPh sb="51" eb="53">
      <t>ネンド</t>
    </rPh>
    <rPh sb="54" eb="56">
      <t>リョウキン</t>
    </rPh>
    <rPh sb="56" eb="58">
      <t>カイテイ</t>
    </rPh>
    <rPh sb="59" eb="60">
      <t>オコナ</t>
    </rPh>
    <rPh sb="62" eb="64">
      <t>エイキョウ</t>
    </rPh>
    <rPh sb="67" eb="69">
      <t>キンネン</t>
    </rPh>
    <rPh sb="70" eb="72">
      <t>キュウスイ</t>
    </rPh>
    <rPh sb="72" eb="74">
      <t>シュウエキ</t>
    </rPh>
    <rPh sb="85" eb="87">
      <t>ケイジョウ</t>
    </rPh>
    <rPh sb="87" eb="89">
      <t>シュウシ</t>
    </rPh>
    <rPh sb="89" eb="91">
      <t>ヒリツ</t>
    </rPh>
    <rPh sb="92" eb="94">
      <t>リュウドウ</t>
    </rPh>
    <rPh sb="94" eb="96">
      <t>ヒリツ</t>
    </rPh>
    <rPh sb="96" eb="97">
      <t>オヨ</t>
    </rPh>
    <rPh sb="98" eb="100">
      <t>リョウキン</t>
    </rPh>
    <rPh sb="100" eb="102">
      <t>カイシュウ</t>
    </rPh>
    <rPh sb="102" eb="103">
      <t>リツ</t>
    </rPh>
    <rPh sb="113" eb="115">
      <t>チョウカ</t>
    </rPh>
    <rPh sb="119" eb="122">
      <t>ゲンジテン</t>
    </rPh>
    <rPh sb="124" eb="126">
      <t>ケイエイ</t>
    </rPh>
    <rPh sb="126" eb="128">
      <t>ジョウキョウ</t>
    </rPh>
    <rPh sb="129" eb="131">
      <t>リョウコウ</t>
    </rPh>
    <rPh sb="132" eb="134">
      <t>ジョウタイ</t>
    </rPh>
    <rPh sb="138" eb="139">
      <t>イ</t>
    </rPh>
    <rPh sb="148" eb="150">
      <t>キュウスイ</t>
    </rPh>
    <rPh sb="150" eb="152">
      <t>ゲンカ</t>
    </rPh>
    <rPh sb="153" eb="155">
      <t>ルイジ</t>
    </rPh>
    <rPh sb="155" eb="157">
      <t>ダンタイ</t>
    </rPh>
    <rPh sb="157" eb="160">
      <t>ヘイキンチ</t>
    </rPh>
    <rPh sb="161" eb="163">
      <t>ヒカク</t>
    </rPh>
    <rPh sb="165" eb="167">
      <t>オオハバ</t>
    </rPh>
    <rPh sb="168" eb="169">
      <t>ヒク</t>
    </rPh>
    <rPh sb="174" eb="176">
      <t>ケイエイ</t>
    </rPh>
    <rPh sb="179" eb="180">
      <t>セイ</t>
    </rPh>
    <rPh sb="181" eb="182">
      <t>タカ</t>
    </rPh>
    <rPh sb="184" eb="185">
      <t>カンガ</t>
    </rPh>
    <rPh sb="193" eb="195">
      <t>イッポウ</t>
    </rPh>
    <rPh sb="196" eb="198">
      <t>キンネン</t>
    </rPh>
    <rPh sb="228" eb="230">
      <t>キギョウ</t>
    </rPh>
    <rPh sb="230" eb="231">
      <t>サイ</t>
    </rPh>
    <rPh sb="231" eb="233">
      <t>ザンダカ</t>
    </rPh>
    <rPh sb="233" eb="234">
      <t>タイ</t>
    </rPh>
    <rPh sb="234" eb="236">
      <t>キュウスイ</t>
    </rPh>
    <rPh sb="236" eb="238">
      <t>シュウエキ</t>
    </rPh>
    <rPh sb="238" eb="240">
      <t>ヒリツ</t>
    </rPh>
    <rPh sb="241" eb="243">
      <t>ルイジ</t>
    </rPh>
    <rPh sb="243" eb="245">
      <t>ダンタイ</t>
    </rPh>
    <rPh sb="245" eb="248">
      <t>ヘイキンチ</t>
    </rPh>
    <rPh sb="250" eb="252">
      <t>オオハバ</t>
    </rPh>
    <rPh sb="253" eb="254">
      <t>タカ</t>
    </rPh>
    <rPh sb="261" eb="263">
      <t>ジンコウ</t>
    </rPh>
    <rPh sb="263" eb="265">
      <t>ゲンショウ</t>
    </rPh>
    <rPh sb="268" eb="270">
      <t>コンゴ</t>
    </rPh>
    <rPh sb="270" eb="273">
      <t>チョウキテキ</t>
    </rPh>
    <rPh sb="274" eb="276">
      <t>キュウスイ</t>
    </rPh>
    <rPh sb="276" eb="278">
      <t>ジュヨウ</t>
    </rPh>
    <rPh sb="279" eb="281">
      <t>シュクショウ</t>
    </rPh>
    <rPh sb="282" eb="284">
      <t>ミコ</t>
    </rPh>
    <rPh sb="287" eb="290">
      <t>ジョウキョウカ</t>
    </rPh>
    <rPh sb="295" eb="297">
      <t>キギョウ</t>
    </rPh>
    <rPh sb="297" eb="298">
      <t>サイ</t>
    </rPh>
    <rPh sb="299" eb="301">
      <t>ショウカン</t>
    </rPh>
    <rPh sb="301" eb="303">
      <t>ヒヨウ</t>
    </rPh>
    <rPh sb="308" eb="310">
      <t>ケイエイ</t>
    </rPh>
    <rPh sb="311" eb="313">
      <t>アッパク</t>
    </rPh>
    <rPh sb="313" eb="315">
      <t>ヨウイン</t>
    </rPh>
    <rPh sb="321" eb="323">
      <t>ケネン</t>
    </rPh>
    <phoneticPr fontId="4"/>
  </si>
  <si>
    <t>　有形固定資産減価償却率と管路更新率の指標より、施設の更新の遅れから経年化が進行しており、そのことが低い有収率の要因となっていると考えられます。今後、本格的な施設の更新時期を迎えることから、施設の耐震化による経年化施設の更新を図っていくほか、施設のアセットマネジメント（資産管理）実施計画を策定し計画的に施設の更新を進めていくことにしています。</t>
    <rPh sb="1" eb="3">
      <t>ユウケイ</t>
    </rPh>
    <rPh sb="3" eb="5">
      <t>コテイ</t>
    </rPh>
    <rPh sb="5" eb="7">
      <t>シサン</t>
    </rPh>
    <rPh sb="7" eb="9">
      <t>ゲンカ</t>
    </rPh>
    <rPh sb="9" eb="11">
      <t>ショウキャク</t>
    </rPh>
    <rPh sb="11" eb="12">
      <t>リツ</t>
    </rPh>
    <rPh sb="13" eb="15">
      <t>カンロ</t>
    </rPh>
    <rPh sb="15" eb="17">
      <t>コウシン</t>
    </rPh>
    <rPh sb="17" eb="18">
      <t>リツ</t>
    </rPh>
    <rPh sb="19" eb="21">
      <t>シヒョウ</t>
    </rPh>
    <rPh sb="24" eb="26">
      <t>シセツ</t>
    </rPh>
    <rPh sb="27" eb="29">
      <t>コウシン</t>
    </rPh>
    <rPh sb="30" eb="31">
      <t>オク</t>
    </rPh>
    <rPh sb="34" eb="37">
      <t>ケイネンカ</t>
    </rPh>
    <rPh sb="38" eb="40">
      <t>シンコウ</t>
    </rPh>
    <rPh sb="50" eb="51">
      <t>ヒク</t>
    </rPh>
    <rPh sb="52" eb="55">
      <t>ユウシュウリツ</t>
    </rPh>
    <rPh sb="56" eb="58">
      <t>ヨウイン</t>
    </rPh>
    <rPh sb="65" eb="66">
      <t>カンガ</t>
    </rPh>
    <rPh sb="72" eb="74">
      <t>コンゴ</t>
    </rPh>
    <rPh sb="75" eb="78">
      <t>ホンカクテキ</t>
    </rPh>
    <rPh sb="79" eb="81">
      <t>シセツ</t>
    </rPh>
    <rPh sb="82" eb="84">
      <t>コウシン</t>
    </rPh>
    <rPh sb="84" eb="86">
      <t>ジキ</t>
    </rPh>
    <rPh sb="87" eb="88">
      <t>ムカ</t>
    </rPh>
    <rPh sb="95" eb="97">
      <t>シセツ</t>
    </rPh>
    <rPh sb="98" eb="101">
      <t>タイシンカ</t>
    </rPh>
    <rPh sb="104" eb="106">
      <t>ケイネン</t>
    </rPh>
    <rPh sb="106" eb="107">
      <t>カ</t>
    </rPh>
    <rPh sb="107" eb="109">
      <t>シセツ</t>
    </rPh>
    <rPh sb="110" eb="112">
      <t>コウシン</t>
    </rPh>
    <rPh sb="113" eb="114">
      <t>ハカ</t>
    </rPh>
    <rPh sb="121" eb="123">
      <t>シセツ</t>
    </rPh>
    <rPh sb="135" eb="137">
      <t>シサン</t>
    </rPh>
    <rPh sb="137" eb="139">
      <t>カンリ</t>
    </rPh>
    <rPh sb="140" eb="142">
      <t>ジッシ</t>
    </rPh>
    <rPh sb="142" eb="144">
      <t>ケイカク</t>
    </rPh>
    <rPh sb="145" eb="147">
      <t>サクテイ</t>
    </rPh>
    <rPh sb="148" eb="151">
      <t>ケイカクテキ</t>
    </rPh>
    <rPh sb="152" eb="154">
      <t>シセツ</t>
    </rPh>
    <rPh sb="155" eb="157">
      <t>コウシン</t>
    </rPh>
    <rPh sb="158" eb="159">
      <t>スス</t>
    </rPh>
    <phoneticPr fontId="4"/>
  </si>
  <si>
    <t>　現状では良好な経営状態にあると言えますが、今後、長期的な給水需要の縮小が続くことが確実な状況下において、耐震化投資と経年化施設の更新投資を進めていく必要があります。令和３年度までに策定予定のアセットマネジメント実施計画及び平成30年度に策定した経営戦略に沿って、将来世代の負担が過重とならないよう企業債残高の抑制を図りつつ、必要な建設投資を進めるための適正な料金水準や改定時期等について検討を進めます。</t>
    <rPh sb="1" eb="3">
      <t>ゲンジョウ</t>
    </rPh>
    <rPh sb="5" eb="7">
      <t>リョウコウ</t>
    </rPh>
    <rPh sb="8" eb="10">
      <t>ケイエイ</t>
    </rPh>
    <rPh sb="10" eb="12">
      <t>ジョウタイ</t>
    </rPh>
    <rPh sb="16" eb="17">
      <t>イ</t>
    </rPh>
    <rPh sb="22" eb="24">
      <t>コンゴ</t>
    </rPh>
    <rPh sb="25" eb="28">
      <t>チョウキテキ</t>
    </rPh>
    <rPh sb="29" eb="31">
      <t>キュウスイ</t>
    </rPh>
    <rPh sb="31" eb="33">
      <t>ジュヨウ</t>
    </rPh>
    <rPh sb="34" eb="36">
      <t>シュクショウ</t>
    </rPh>
    <rPh sb="37" eb="38">
      <t>ツヅ</t>
    </rPh>
    <rPh sb="53" eb="56">
      <t>タイシンカ</t>
    </rPh>
    <rPh sb="56" eb="58">
      <t>トウシ</t>
    </rPh>
    <rPh sb="59" eb="62">
      <t>ケイネンカ</t>
    </rPh>
    <rPh sb="62" eb="64">
      <t>シセツ</t>
    </rPh>
    <rPh sb="65" eb="67">
      <t>コウシン</t>
    </rPh>
    <rPh sb="67" eb="69">
      <t>トウシ</t>
    </rPh>
    <rPh sb="70" eb="71">
      <t>スス</t>
    </rPh>
    <rPh sb="75" eb="77">
      <t>ヒツヨウ</t>
    </rPh>
    <rPh sb="83" eb="85">
      <t>レイワ</t>
    </rPh>
    <rPh sb="86" eb="88">
      <t>ネンド</t>
    </rPh>
    <rPh sb="91" eb="93">
      <t>サクテイ</t>
    </rPh>
    <rPh sb="93" eb="95">
      <t>ヨテイ</t>
    </rPh>
    <rPh sb="106" eb="108">
      <t>ジッシ</t>
    </rPh>
    <rPh sb="108" eb="110">
      <t>ケイカク</t>
    </rPh>
    <rPh sb="110" eb="111">
      <t>オヨ</t>
    </rPh>
    <rPh sb="112" eb="114">
      <t>ヘイセイ</t>
    </rPh>
    <rPh sb="116" eb="118">
      <t>ネンド</t>
    </rPh>
    <rPh sb="123" eb="125">
      <t>ケイエイ</t>
    </rPh>
    <rPh sb="125" eb="127">
      <t>センリャク</t>
    </rPh>
    <rPh sb="128" eb="129">
      <t>ソ</t>
    </rPh>
    <rPh sb="132" eb="134">
      <t>ショウライ</t>
    </rPh>
    <rPh sb="134" eb="136">
      <t>セダイ</t>
    </rPh>
    <rPh sb="137" eb="139">
      <t>フタン</t>
    </rPh>
    <rPh sb="140" eb="142">
      <t>カジュウ</t>
    </rPh>
    <rPh sb="149" eb="151">
      <t>キギョウ</t>
    </rPh>
    <rPh sb="151" eb="152">
      <t>サイ</t>
    </rPh>
    <rPh sb="152" eb="154">
      <t>ザンダカ</t>
    </rPh>
    <rPh sb="155" eb="157">
      <t>ヨクセイ</t>
    </rPh>
    <rPh sb="158" eb="159">
      <t>ハカ</t>
    </rPh>
    <rPh sb="163" eb="165">
      <t>ヒツヨウ</t>
    </rPh>
    <rPh sb="166" eb="168">
      <t>ケンセツ</t>
    </rPh>
    <rPh sb="168" eb="170">
      <t>トウシ</t>
    </rPh>
    <rPh sb="171" eb="172">
      <t>スス</t>
    </rPh>
    <rPh sb="177" eb="179">
      <t>テキセイ</t>
    </rPh>
    <rPh sb="180" eb="182">
      <t>リョウキン</t>
    </rPh>
    <rPh sb="182" eb="184">
      <t>スイジュン</t>
    </rPh>
    <rPh sb="185" eb="187">
      <t>カイテイ</t>
    </rPh>
    <rPh sb="187" eb="189">
      <t>ジキ</t>
    </rPh>
    <rPh sb="189" eb="190">
      <t>トウ</t>
    </rPh>
    <rPh sb="194" eb="196">
      <t>ケントウ</t>
    </rPh>
    <rPh sb="197" eb="19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</si>
</sst>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0.51</c:v>
                </c:pt>
                <c:pt idx="1">
                  <c:v>0.36</c:v>
                </c:pt>
                <c:pt idx="2">
                  <c:v>0.52</c:v>
                </c:pt>
                <c:pt idx="3">
                  <c:v>0.14000000000000001</c:v>
                </c:pt>
                <c:pt idx="4">
                  <c:v>0.23</c:v>
                </c:pt>
              </c:numCache>
            </c:numRef>
          </c:val>
          <c:extLst>
            <c:ext xmlns:c16="http://schemas.microsoft.com/office/drawing/2014/chart" uri="{C3380CC4-5D6E-409C-BE32-E72D297353CC}">
              <c16:uniqueId val="{00000000-EBC4-4D73-B4EB-F1D4793A5BB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EBC4-4D73-B4EB-F1D4793A5BB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59.43</c:v>
                </c:pt>
                <c:pt idx="1">
                  <c:v>69.88</c:v>
                </c:pt>
                <c:pt idx="2">
                  <c:v>59.7</c:v>
                </c:pt>
                <c:pt idx="3">
                  <c:v>69.959999999999994</c:v>
                </c:pt>
                <c:pt idx="4">
                  <c:v>71.260000000000005</c:v>
                </c:pt>
              </c:numCache>
            </c:numRef>
          </c:val>
          <c:extLst>
            <c:ext xmlns:c16="http://schemas.microsoft.com/office/drawing/2014/chart" uri="{C3380CC4-5D6E-409C-BE32-E72D297353CC}">
              <c16:uniqueId val="{00000000-1856-428B-A848-4AAAB54BEEA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1856-428B-A848-4AAAB54BEEA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80.3</c:v>
                </c:pt>
                <c:pt idx="1">
                  <c:v>80.7</c:v>
                </c:pt>
                <c:pt idx="2">
                  <c:v>80.489999999999995</c:v>
                </c:pt>
                <c:pt idx="3">
                  <c:v>81.16</c:v>
                </c:pt>
                <c:pt idx="4">
                  <c:v>79.42</c:v>
                </c:pt>
              </c:numCache>
            </c:numRef>
          </c:val>
          <c:extLst>
            <c:ext xmlns:c16="http://schemas.microsoft.com/office/drawing/2014/chart" uri="{C3380CC4-5D6E-409C-BE32-E72D297353CC}">
              <c16:uniqueId val="{00000000-AA03-4345-83C0-C621E753469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AA03-4345-83C0-C621E753469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107.84</c:v>
                </c:pt>
                <c:pt idx="1">
                  <c:v>107.31</c:v>
                </c:pt>
                <c:pt idx="2">
                  <c:v>111.5</c:v>
                </c:pt>
                <c:pt idx="3">
                  <c:v>113.09</c:v>
                </c:pt>
                <c:pt idx="4">
                  <c:v>118.07</c:v>
                </c:pt>
              </c:numCache>
            </c:numRef>
          </c:val>
          <c:extLst>
            <c:ext xmlns:c16="http://schemas.microsoft.com/office/drawing/2014/chart" uri="{C3380CC4-5D6E-409C-BE32-E72D297353CC}">
              <c16:uniqueId val="{00000000-C4BC-4BD6-8BCB-838C58823A2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C4BC-4BD6-8BCB-838C58823A2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52.62</c:v>
                </c:pt>
                <c:pt idx="1">
                  <c:v>53.15</c:v>
                </c:pt>
                <c:pt idx="2">
                  <c:v>53.71</c:v>
                </c:pt>
                <c:pt idx="3">
                  <c:v>52.65</c:v>
                </c:pt>
                <c:pt idx="4">
                  <c:v>53.22</c:v>
                </c:pt>
              </c:numCache>
            </c:numRef>
          </c:val>
          <c:extLst>
            <c:ext xmlns:c16="http://schemas.microsoft.com/office/drawing/2014/chart" uri="{C3380CC4-5D6E-409C-BE32-E72D297353CC}">
              <c16:uniqueId val="{00000000-9ED3-47BC-AD6D-8B676381E7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9ED3-47BC-AD6D-8B676381E7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
                  <c:v>0</c:v>
                </c:pt>
                <c:pt idx="1">
                  <c:v>21.63</c:v>
                </c:pt>
                <c:pt idx="2">
                  <c:v>4.75</c:v>
                </c:pt>
                <c:pt idx="3">
                  <c:v>4.57</c:v>
                </c:pt>
                <c:pt idx="4">
                  <c:v>20.93</c:v>
                </c:pt>
              </c:numCache>
            </c:numRef>
          </c:val>
          <c:extLst>
            <c:ext xmlns:c16="http://schemas.microsoft.com/office/drawing/2014/chart" uri="{C3380CC4-5D6E-409C-BE32-E72D297353CC}">
              <c16:uniqueId val="{00000000-E9F4-41AB-BE7F-0E501CBDC23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E9F4-41AB-BE7F-0E501CBDC23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89-48DE-969E-2F033784A9E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8489-48DE-969E-2F033784A9E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179.51</c:v>
                </c:pt>
                <c:pt idx="1">
                  <c:v>172.68</c:v>
                </c:pt>
                <c:pt idx="2">
                  <c:v>166.32</c:v>
                </c:pt>
                <c:pt idx="3">
                  <c:v>167.29</c:v>
                </c:pt>
                <c:pt idx="4">
                  <c:v>181.59</c:v>
                </c:pt>
              </c:numCache>
            </c:numRef>
          </c:val>
          <c:extLst>
            <c:ext xmlns:c16="http://schemas.microsoft.com/office/drawing/2014/chart" uri="{C3380CC4-5D6E-409C-BE32-E72D297353CC}">
              <c16:uniqueId val="{00000000-6C8E-434A-A659-63C314699C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6C8E-434A-A659-63C314699C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661.56</c:v>
                </c:pt>
                <c:pt idx="1">
                  <c:v>678.8</c:v>
                </c:pt>
                <c:pt idx="2">
                  <c:v>714.49</c:v>
                </c:pt>
                <c:pt idx="3">
                  <c:v>715.38</c:v>
                </c:pt>
                <c:pt idx="4">
                  <c:v>719.94</c:v>
                </c:pt>
              </c:numCache>
            </c:numRef>
          </c:val>
          <c:extLst>
            <c:ext xmlns:c16="http://schemas.microsoft.com/office/drawing/2014/chart" uri="{C3380CC4-5D6E-409C-BE32-E72D297353CC}">
              <c16:uniqueId val="{00000000-A890-4BFD-8788-D6A3527746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A890-4BFD-8788-D6A3527746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101.67</c:v>
                </c:pt>
                <c:pt idx="1">
                  <c:v>101.56</c:v>
                </c:pt>
                <c:pt idx="2">
                  <c:v>106.28</c:v>
                </c:pt>
                <c:pt idx="3">
                  <c:v>108.41</c:v>
                </c:pt>
                <c:pt idx="4">
                  <c:v>113.06</c:v>
                </c:pt>
              </c:numCache>
            </c:numRef>
          </c:val>
          <c:extLst>
            <c:ext xmlns:c16="http://schemas.microsoft.com/office/drawing/2014/chart" uri="{C3380CC4-5D6E-409C-BE32-E72D297353CC}">
              <c16:uniqueId val="{00000000-0AD1-4F44-B57C-EBC4C3592EF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0AD1-4F44-B57C-EBC4C3592EF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106.5</c:v>
                </c:pt>
                <c:pt idx="1">
                  <c:v>107.87</c:v>
                </c:pt>
                <c:pt idx="2">
                  <c:v>103.89</c:v>
                </c:pt>
                <c:pt idx="3">
                  <c:v>102.13</c:v>
                </c:pt>
                <c:pt idx="4">
                  <c:v>98.02</c:v>
                </c:pt>
              </c:numCache>
            </c:numRef>
          </c:val>
          <c:extLst>
            <c:ext xmlns:c16="http://schemas.microsoft.com/office/drawing/2014/chart" uri="{C3380CC4-5D6E-409C-BE32-E72D297353CC}">
              <c16:uniqueId val="{00000000-CB6F-483B-B217-F54BFCF083D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CB6F-483B-B217-F54BFCF083D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南国市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47524</v>
      </c>
      <c r="AM8" s="70"/>
      <c r="AN8" s="70"/>
      <c r="AO8" s="70"/>
      <c r="AP8" s="70"/>
      <c r="AQ8" s="70"/>
      <c r="AR8" s="70"/>
      <c r="AS8" s="70"/>
      <c r="AT8" s="66">
        <f>データ!$S$6</f>
        <v>125.3</v>
      </c>
      <c r="AU8" s="67"/>
      <c r="AV8" s="67"/>
      <c r="AW8" s="67"/>
      <c r="AX8" s="67"/>
      <c r="AY8" s="67"/>
      <c r="AZ8" s="67"/>
      <c r="BA8" s="67"/>
      <c r="BB8" s="69">
        <f>データ!$T$6</f>
        <v>379.28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43.08</v>
      </c>
      <c r="J10" s="67"/>
      <c r="K10" s="67"/>
      <c r="L10" s="67"/>
      <c r="M10" s="67"/>
      <c r="N10" s="67"/>
      <c r="O10" s="68"/>
      <c r="P10" s="69">
        <f>データ!$P$6</f>
        <v>86.37</v>
      </c>
      <c r="Q10" s="69"/>
      <c r="R10" s="69"/>
      <c r="S10" s="69"/>
      <c r="T10" s="69"/>
      <c r="U10" s="69"/>
      <c r="V10" s="69"/>
      <c r="W10" s="70">
        <f>データ!$Q$6</f>
        <v>1630</v>
      </c>
      <c r="X10" s="70"/>
      <c r="Y10" s="70"/>
      <c r="Z10" s="70"/>
      <c r="AA10" s="70"/>
      <c r="AB10" s="70"/>
      <c r="AC10" s="70"/>
      <c r="AD10" s="2"/>
      <c r="AE10" s="2"/>
      <c r="AF10" s="2"/>
      <c r="AG10" s="2"/>
      <c r="AH10" s="4"/>
      <c r="AI10" s="4"/>
      <c r="AJ10" s="4"/>
      <c r="AK10" s="4"/>
      <c r="AL10" s="70">
        <f>データ!$U$6</f>
        <v>40746</v>
      </c>
      <c r="AM10" s="70"/>
      <c r="AN10" s="70"/>
      <c r="AO10" s="70"/>
      <c r="AP10" s="70"/>
      <c r="AQ10" s="70"/>
      <c r="AR10" s="70"/>
      <c r="AS10" s="70"/>
      <c r="AT10" s="66">
        <f>データ!$V$6</f>
        <v>34.950000000000003</v>
      </c>
      <c r="AU10" s="67"/>
      <c r="AV10" s="67"/>
      <c r="AW10" s="67"/>
      <c r="AX10" s="67"/>
      <c r="AY10" s="67"/>
      <c r="AZ10" s="67"/>
      <c r="BA10" s="67"/>
      <c r="BB10" s="69">
        <f>データ!$W$6</f>
        <v>1165.8399999999999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wfJL0uBcNm8jaDsqZY8EIyAqltmEJXWg4ZiaJ+X6NduHjLQPfAgwhHywSaRIwiIv7HPK+4bpzFkGeLFnP9MyHw==" saltValue="57pVeDyVpRnyiQVJXSDsz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392049</v>
      </c>
      <c r="D6" s="34">
        <f t="shared" si="3"/>
        <v>46</v>
      </c>
      <c r="E6" s="34">
        <f t="shared" si="3"/>
        <v>1</v>
      </c>
      <c r="F6" s="34">
        <f t="shared" si="3"/>
        <v>0</v>
      </c>
      <c r="G6" s="34">
        <f t="shared" si="3"/>
        <v>1</v>
      </c>
      <c r="H6" s="34" t="str">
        <f t="shared" si="3"/>
        <v>高知県　南国市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43.08</v>
      </c>
      <c r="P6" s="35">
        <f t="shared" si="3"/>
        <v>86.37</v>
      </c>
      <c r="Q6" s="35">
        <f t="shared" si="3"/>
        <v>1630</v>
      </c>
      <c r="R6" s="35">
        <f t="shared" si="3"/>
        <v>47524</v>
      </c>
      <c r="S6" s="35">
        <f t="shared" si="3"/>
        <v>125.3</v>
      </c>
      <c r="T6" s="35">
        <f t="shared" si="3"/>
        <v>379.28</v>
      </c>
      <c r="U6" s="35">
        <f t="shared" si="3"/>
        <v>40746</v>
      </c>
      <c r="V6" s="35">
        <f t="shared" si="3"/>
        <v>34.950000000000003</v>
      </c>
      <c r="W6" s="35">
        <f t="shared" si="3"/>
        <v>1165.8399999999999</v>
      </c>
      <c r="X6" s="36">
        <f>IF(X7="",NA(),X7)</f>
        <v>107.84</v>
      </c>
      <c r="Y6" s="36">
        <f t="shared" ref="Y6:AG6" si="4">IF(Y7="",NA(),Y7)</f>
        <v>107.31</v>
      </c>
      <c r="Z6" s="36">
        <f t="shared" si="4"/>
        <v>111.5</v>
      </c>
      <c r="AA6" s="36">
        <f t="shared" si="4"/>
        <v>113.09</v>
      </c>
      <c r="AB6" s="36">
        <f t="shared" si="4"/>
        <v>118.07</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179.51</v>
      </c>
      <c r="AU6" s="36">
        <f t="shared" ref="AU6:BC6" si="6">IF(AU7="",NA(),AU7)</f>
        <v>172.68</v>
      </c>
      <c r="AV6" s="36">
        <f t="shared" si="6"/>
        <v>166.32</v>
      </c>
      <c r="AW6" s="36">
        <f t="shared" si="6"/>
        <v>167.29</v>
      </c>
      <c r="AX6" s="36">
        <f t="shared" si="6"/>
        <v>181.59</v>
      </c>
      <c r="AY6" s="36">
        <f t="shared" si="6"/>
        <v>382.09</v>
      </c>
      <c r="AZ6" s="36">
        <f t="shared" si="6"/>
        <v>371.31</v>
      </c>
      <c r="BA6" s="36">
        <f t="shared" si="6"/>
        <v>377.63</v>
      </c>
      <c r="BB6" s="36">
        <f t="shared" si="6"/>
        <v>357.34</v>
      </c>
      <c r="BC6" s="36">
        <f t="shared" si="6"/>
        <v>366.03</v>
      </c>
      <c r="BD6" s="35" t="str">
        <f>IF(BD7="","",IF(BD7="-","【-】","【"&amp;SUBSTITUTE(TEXT(BD7,"#,##0.00"),"-","△")&amp;"】"))</f>
        <v>【261.93】</v>
      </c>
      <c r="BE6" s="36">
        <f>IF(BE7="",NA(),BE7)</f>
        <v>661.56</v>
      </c>
      <c r="BF6" s="36">
        <f t="shared" ref="BF6:BN6" si="7">IF(BF7="",NA(),BF7)</f>
        <v>678.8</v>
      </c>
      <c r="BG6" s="36">
        <f t="shared" si="7"/>
        <v>714.49</v>
      </c>
      <c r="BH6" s="36">
        <f t="shared" si="7"/>
        <v>715.38</v>
      </c>
      <c r="BI6" s="36">
        <f t="shared" si="7"/>
        <v>719.94</v>
      </c>
      <c r="BJ6" s="36">
        <f t="shared" si="7"/>
        <v>385.06</v>
      </c>
      <c r="BK6" s="36">
        <f t="shared" si="7"/>
        <v>373.09</v>
      </c>
      <c r="BL6" s="36">
        <f t="shared" si="7"/>
        <v>364.71</v>
      </c>
      <c r="BM6" s="36">
        <f t="shared" si="7"/>
        <v>373.69</v>
      </c>
      <c r="BN6" s="36">
        <f t="shared" si="7"/>
        <v>370.12</v>
      </c>
      <c r="BO6" s="35" t="str">
        <f>IF(BO7="","",IF(BO7="-","【-】","【"&amp;SUBSTITUTE(TEXT(BO7,"#,##0.00"),"-","△")&amp;"】"))</f>
        <v>【270.46】</v>
      </c>
      <c r="BP6" s="36">
        <f>IF(BP7="",NA(),BP7)</f>
        <v>101.67</v>
      </c>
      <c r="BQ6" s="36">
        <f t="shared" ref="BQ6:BY6" si="8">IF(BQ7="",NA(),BQ7)</f>
        <v>101.56</v>
      </c>
      <c r="BR6" s="36">
        <f t="shared" si="8"/>
        <v>106.28</v>
      </c>
      <c r="BS6" s="36">
        <f t="shared" si="8"/>
        <v>108.41</v>
      </c>
      <c r="BT6" s="36">
        <f t="shared" si="8"/>
        <v>113.06</v>
      </c>
      <c r="BU6" s="36">
        <f t="shared" si="8"/>
        <v>99.07</v>
      </c>
      <c r="BV6" s="36">
        <f t="shared" si="8"/>
        <v>99.99</v>
      </c>
      <c r="BW6" s="36">
        <f t="shared" si="8"/>
        <v>100.65</v>
      </c>
      <c r="BX6" s="36">
        <f t="shared" si="8"/>
        <v>99.87</v>
      </c>
      <c r="BY6" s="36">
        <f t="shared" si="8"/>
        <v>100.42</v>
      </c>
      <c r="BZ6" s="35" t="str">
        <f>IF(BZ7="","",IF(BZ7="-","【-】","【"&amp;SUBSTITUTE(TEXT(BZ7,"#,##0.00"),"-","△")&amp;"】"))</f>
        <v>【103.91】</v>
      </c>
      <c r="CA6" s="36">
        <f>IF(CA7="",NA(),CA7)</f>
        <v>106.5</v>
      </c>
      <c r="CB6" s="36">
        <f t="shared" ref="CB6:CJ6" si="9">IF(CB7="",NA(),CB7)</f>
        <v>107.87</v>
      </c>
      <c r="CC6" s="36">
        <f t="shared" si="9"/>
        <v>103.89</v>
      </c>
      <c r="CD6" s="36">
        <f t="shared" si="9"/>
        <v>102.13</v>
      </c>
      <c r="CE6" s="36">
        <f t="shared" si="9"/>
        <v>98.02</v>
      </c>
      <c r="CF6" s="36">
        <f t="shared" si="9"/>
        <v>173.03</v>
      </c>
      <c r="CG6" s="36">
        <f t="shared" si="9"/>
        <v>171.15</v>
      </c>
      <c r="CH6" s="36">
        <f t="shared" si="9"/>
        <v>170.19</v>
      </c>
      <c r="CI6" s="36">
        <f t="shared" si="9"/>
        <v>171.81</v>
      </c>
      <c r="CJ6" s="36">
        <f t="shared" si="9"/>
        <v>171.67</v>
      </c>
      <c r="CK6" s="35" t="str">
        <f>IF(CK7="","",IF(CK7="-","【-】","【"&amp;SUBSTITUTE(TEXT(CK7,"#,##0.00"),"-","△")&amp;"】"))</f>
        <v>【167.11】</v>
      </c>
      <c r="CL6" s="36">
        <f>IF(CL7="",NA(),CL7)</f>
        <v>59.43</v>
      </c>
      <c r="CM6" s="36">
        <f t="shared" ref="CM6:CU6" si="10">IF(CM7="",NA(),CM7)</f>
        <v>69.88</v>
      </c>
      <c r="CN6" s="36">
        <f t="shared" si="10"/>
        <v>59.7</v>
      </c>
      <c r="CO6" s="36">
        <f t="shared" si="10"/>
        <v>69.959999999999994</v>
      </c>
      <c r="CP6" s="36">
        <f t="shared" si="10"/>
        <v>71.260000000000005</v>
      </c>
      <c r="CQ6" s="36">
        <f t="shared" si="10"/>
        <v>58.58</v>
      </c>
      <c r="CR6" s="36">
        <f t="shared" si="10"/>
        <v>58.53</v>
      </c>
      <c r="CS6" s="36">
        <f t="shared" si="10"/>
        <v>59.01</v>
      </c>
      <c r="CT6" s="36">
        <f t="shared" si="10"/>
        <v>60.03</v>
      </c>
      <c r="CU6" s="36">
        <f t="shared" si="10"/>
        <v>59.74</v>
      </c>
      <c r="CV6" s="35" t="str">
        <f>IF(CV7="","",IF(CV7="-","【-】","【"&amp;SUBSTITUTE(TEXT(CV7,"#,##0.00"),"-","△")&amp;"】"))</f>
        <v>【60.27】</v>
      </c>
      <c r="CW6" s="36">
        <f>IF(CW7="",NA(),CW7)</f>
        <v>80.3</v>
      </c>
      <c r="CX6" s="36">
        <f t="shared" ref="CX6:DF6" si="11">IF(CX7="",NA(),CX7)</f>
        <v>80.7</v>
      </c>
      <c r="CY6" s="36">
        <f t="shared" si="11"/>
        <v>80.489999999999995</v>
      </c>
      <c r="CZ6" s="36">
        <f t="shared" si="11"/>
        <v>81.16</v>
      </c>
      <c r="DA6" s="36">
        <f t="shared" si="11"/>
        <v>79.42</v>
      </c>
      <c r="DB6" s="36">
        <f t="shared" si="11"/>
        <v>85.23</v>
      </c>
      <c r="DC6" s="36">
        <f t="shared" si="11"/>
        <v>85.26</v>
      </c>
      <c r="DD6" s="36">
        <f t="shared" si="11"/>
        <v>85.37</v>
      </c>
      <c r="DE6" s="36">
        <f t="shared" si="11"/>
        <v>84.81</v>
      </c>
      <c r="DF6" s="36">
        <f t="shared" si="11"/>
        <v>84.8</v>
      </c>
      <c r="DG6" s="35" t="str">
        <f>IF(DG7="","",IF(DG7="-","【-】","【"&amp;SUBSTITUTE(TEXT(DG7,"#,##0.00"),"-","△")&amp;"】"))</f>
        <v>【89.92】</v>
      </c>
      <c r="DH6" s="36">
        <f>IF(DH7="",NA(),DH7)</f>
        <v>52.62</v>
      </c>
      <c r="DI6" s="36">
        <f t="shared" ref="DI6:DQ6" si="12">IF(DI7="",NA(),DI7)</f>
        <v>53.15</v>
      </c>
      <c r="DJ6" s="36">
        <f t="shared" si="12"/>
        <v>53.71</v>
      </c>
      <c r="DK6" s="36">
        <f t="shared" si="12"/>
        <v>52.65</v>
      </c>
      <c r="DL6" s="36">
        <f t="shared" si="12"/>
        <v>53.22</v>
      </c>
      <c r="DM6" s="36">
        <f t="shared" si="12"/>
        <v>44.31</v>
      </c>
      <c r="DN6" s="36">
        <f t="shared" si="12"/>
        <v>45.75</v>
      </c>
      <c r="DO6" s="36">
        <f t="shared" si="12"/>
        <v>46.9</v>
      </c>
      <c r="DP6" s="36">
        <f t="shared" si="12"/>
        <v>47.28</v>
      </c>
      <c r="DQ6" s="36">
        <f t="shared" si="12"/>
        <v>47.66</v>
      </c>
      <c r="DR6" s="35" t="str">
        <f>IF(DR7="","",IF(DR7="-","【-】","【"&amp;SUBSTITUTE(TEXT(DR7,"#,##0.00"),"-","△")&amp;"】"))</f>
        <v>【48.85】</v>
      </c>
      <c r="DS6" s="35">
        <f>IF(DS7="",NA(),DS7)</f>
        <v>0</v>
      </c>
      <c r="DT6" s="36">
        <f t="shared" ref="DT6:EB6" si="13">IF(DT7="",NA(),DT7)</f>
        <v>21.63</v>
      </c>
      <c r="DU6" s="36">
        <f t="shared" si="13"/>
        <v>4.75</v>
      </c>
      <c r="DV6" s="36">
        <f t="shared" si="13"/>
        <v>4.57</v>
      </c>
      <c r="DW6" s="36">
        <f t="shared" si="13"/>
        <v>20.93</v>
      </c>
      <c r="DX6" s="36">
        <f t="shared" si="13"/>
        <v>10.09</v>
      </c>
      <c r="DY6" s="36">
        <f t="shared" si="13"/>
        <v>10.54</v>
      </c>
      <c r="DZ6" s="36">
        <f t="shared" si="13"/>
        <v>12.03</v>
      </c>
      <c r="EA6" s="36">
        <f t="shared" si="13"/>
        <v>12.19</v>
      </c>
      <c r="EB6" s="36">
        <f t="shared" si="13"/>
        <v>15.1</v>
      </c>
      <c r="EC6" s="35" t="str">
        <f>IF(EC7="","",IF(EC7="-","【-】","【"&amp;SUBSTITUTE(TEXT(EC7,"#,##0.00"),"-","△")&amp;"】"))</f>
        <v>【17.80】</v>
      </c>
      <c r="ED6" s="36">
        <f>IF(ED7="",NA(),ED7)</f>
        <v>0.51</v>
      </c>
      <c r="EE6" s="36">
        <f t="shared" ref="EE6:EM6" si="14">IF(EE7="",NA(),EE7)</f>
        <v>0.36</v>
      </c>
      <c r="EF6" s="36">
        <f t="shared" si="14"/>
        <v>0.52</v>
      </c>
      <c r="EG6" s="36">
        <f t="shared" si="14"/>
        <v>0.14000000000000001</v>
      </c>
      <c r="EH6" s="36">
        <f t="shared" si="14"/>
        <v>0.23</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392049</v>
      </c>
      <c r="D7" s="38">
        <v>46</v>
      </c>
      <c r="E7" s="38">
        <v>1</v>
      </c>
      <c r="F7" s="38">
        <v>0</v>
      </c>
      <c r="G7" s="38">
        <v>1</v>
      </c>
      <c r="H7" s="38" t="s">
        <v>93</v>
      </c>
      <c r="I7" s="38" t="s">
        <v>94</v>
      </c>
      <c r="J7" s="38" t="s">
        <v>95</v>
      </c>
      <c r="K7" s="38" t="s">
        <v>96</v>
      </c>
      <c r="L7" s="38" t="s">
        <v>97</v>
      </c>
      <c r="M7" s="38" t="s">
        <v>98</v>
      </c>
      <c r="N7" s="39" t="s">
        <v>99</v>
      </c>
      <c r="O7" s="39">
        <v>43.08</v>
      </c>
      <c r="P7" s="39">
        <v>86.37</v>
      </c>
      <c r="Q7" s="39">
        <v>1630</v>
      </c>
      <c r="R7" s="39">
        <v>47524</v>
      </c>
      <c r="S7" s="39">
        <v>125.3</v>
      </c>
      <c r="T7" s="39">
        <v>379.28</v>
      </c>
      <c r="U7" s="39">
        <v>40746</v>
      </c>
      <c r="V7" s="39">
        <v>34.950000000000003</v>
      </c>
      <c r="W7" s="39">
        <v>1165.8399999999999</v>
      </c>
      <c r="X7" s="39">
        <v>107.84</v>
      </c>
      <c r="Y7" s="39">
        <v>107.31</v>
      </c>
      <c r="Z7" s="39">
        <v>111.5</v>
      </c>
      <c r="AA7" s="39">
        <v>113.09</v>
      </c>
      <c r="AB7" s="39">
        <v>118.07</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179.51</v>
      </c>
      <c r="AU7" s="39">
        <v>172.68</v>
      </c>
      <c r="AV7" s="39">
        <v>166.32</v>
      </c>
      <c r="AW7" s="39">
        <v>167.29</v>
      </c>
      <c r="AX7" s="39">
        <v>181.59</v>
      </c>
      <c r="AY7" s="39">
        <v>382.09</v>
      </c>
      <c r="AZ7" s="39">
        <v>371.31</v>
      </c>
      <c r="BA7" s="39">
        <v>377.63</v>
      </c>
      <c r="BB7" s="39">
        <v>357.34</v>
      </c>
      <c r="BC7" s="39">
        <v>366.03</v>
      </c>
      <c r="BD7" s="39">
        <v>261.93</v>
      </c>
      <c r="BE7" s="39">
        <v>661.56</v>
      </c>
      <c r="BF7" s="39">
        <v>678.8</v>
      </c>
      <c r="BG7" s="39">
        <v>714.49</v>
      </c>
      <c r="BH7" s="39">
        <v>715.38</v>
      </c>
      <c r="BI7" s="39">
        <v>719.94</v>
      </c>
      <c r="BJ7" s="39">
        <v>385.06</v>
      </c>
      <c r="BK7" s="39">
        <v>373.09</v>
      </c>
      <c r="BL7" s="39">
        <v>364.71</v>
      </c>
      <c r="BM7" s="39">
        <v>373.69</v>
      </c>
      <c r="BN7" s="39">
        <v>370.12</v>
      </c>
      <c r="BO7" s="39">
        <v>270.45999999999998</v>
      </c>
      <c r="BP7" s="39">
        <v>101.67</v>
      </c>
      <c r="BQ7" s="39">
        <v>101.56</v>
      </c>
      <c r="BR7" s="39">
        <v>106.28</v>
      </c>
      <c r="BS7" s="39">
        <v>108.41</v>
      </c>
      <c r="BT7" s="39">
        <v>113.06</v>
      </c>
      <c r="BU7" s="39">
        <v>99.07</v>
      </c>
      <c r="BV7" s="39">
        <v>99.99</v>
      </c>
      <c r="BW7" s="39">
        <v>100.65</v>
      </c>
      <c r="BX7" s="39">
        <v>99.87</v>
      </c>
      <c r="BY7" s="39">
        <v>100.42</v>
      </c>
      <c r="BZ7" s="39">
        <v>103.91</v>
      </c>
      <c r="CA7" s="39">
        <v>106.5</v>
      </c>
      <c r="CB7" s="39">
        <v>107.87</v>
      </c>
      <c r="CC7" s="39">
        <v>103.89</v>
      </c>
      <c r="CD7" s="39">
        <v>102.13</v>
      </c>
      <c r="CE7" s="39">
        <v>98.02</v>
      </c>
      <c r="CF7" s="39">
        <v>173.03</v>
      </c>
      <c r="CG7" s="39">
        <v>171.15</v>
      </c>
      <c r="CH7" s="39">
        <v>170.19</v>
      </c>
      <c r="CI7" s="39">
        <v>171.81</v>
      </c>
      <c r="CJ7" s="39">
        <v>171.67</v>
      </c>
      <c r="CK7" s="39">
        <v>167.11</v>
      </c>
      <c r="CL7" s="39">
        <v>59.43</v>
      </c>
      <c r="CM7" s="39">
        <v>69.88</v>
      </c>
      <c r="CN7" s="39">
        <v>59.7</v>
      </c>
      <c r="CO7" s="39">
        <v>69.959999999999994</v>
      </c>
      <c r="CP7" s="39">
        <v>71.260000000000005</v>
      </c>
      <c r="CQ7" s="39">
        <v>58.58</v>
      </c>
      <c r="CR7" s="39">
        <v>58.53</v>
      </c>
      <c r="CS7" s="39">
        <v>59.01</v>
      </c>
      <c r="CT7" s="39">
        <v>60.03</v>
      </c>
      <c r="CU7" s="39">
        <v>59.74</v>
      </c>
      <c r="CV7" s="39">
        <v>60.27</v>
      </c>
      <c r="CW7" s="39">
        <v>80.3</v>
      </c>
      <c r="CX7" s="39">
        <v>80.7</v>
      </c>
      <c r="CY7" s="39">
        <v>80.489999999999995</v>
      </c>
      <c r="CZ7" s="39">
        <v>81.16</v>
      </c>
      <c r="DA7" s="39">
        <v>79.42</v>
      </c>
      <c r="DB7" s="39">
        <v>85.23</v>
      </c>
      <c r="DC7" s="39">
        <v>85.26</v>
      </c>
      <c r="DD7" s="39">
        <v>85.37</v>
      </c>
      <c r="DE7" s="39">
        <v>84.81</v>
      </c>
      <c r="DF7" s="39">
        <v>84.8</v>
      </c>
      <c r="DG7" s="39">
        <v>89.92</v>
      </c>
      <c r="DH7" s="39">
        <v>52.62</v>
      </c>
      <c r="DI7" s="39">
        <v>53.15</v>
      </c>
      <c r="DJ7" s="39">
        <v>53.71</v>
      </c>
      <c r="DK7" s="39">
        <v>52.65</v>
      </c>
      <c r="DL7" s="39">
        <v>53.22</v>
      </c>
      <c r="DM7" s="39">
        <v>44.31</v>
      </c>
      <c r="DN7" s="39">
        <v>45.75</v>
      </c>
      <c r="DO7" s="39">
        <v>46.9</v>
      </c>
      <c r="DP7" s="39">
        <v>47.28</v>
      </c>
      <c r="DQ7" s="39">
        <v>47.66</v>
      </c>
      <c r="DR7" s="39">
        <v>48.85</v>
      </c>
      <c r="DS7" s="39">
        <v>0</v>
      </c>
      <c r="DT7" s="39">
        <v>21.63</v>
      </c>
      <c r="DU7" s="39">
        <v>4.75</v>
      </c>
      <c r="DV7" s="39">
        <v>4.57</v>
      </c>
      <c r="DW7" s="39">
        <v>20.93</v>
      </c>
      <c r="DX7" s="39">
        <v>10.09</v>
      </c>
      <c r="DY7" s="39">
        <v>10.54</v>
      </c>
      <c r="DZ7" s="39">
        <v>12.03</v>
      </c>
      <c r="EA7" s="39">
        <v>12.19</v>
      </c>
      <c r="EB7" s="39">
        <v>15.1</v>
      </c>
      <c r="EC7" s="39">
        <v>17.8</v>
      </c>
      <c r="ED7" s="39">
        <v>0.51</v>
      </c>
      <c r="EE7" s="39">
        <v>0.36</v>
      </c>
      <c r="EF7" s="39">
        <v>0.52</v>
      </c>
      <c r="EG7" s="39">
        <v>0.14000000000000001</v>
      </c>
      <c r="EH7" s="39">
        <v>0.23</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nankoku</cp:lastModifiedBy>
  <cp:lastPrinted>2020-01-27T02:57:22Z</cp:lastPrinted>
  <dcterms:created xsi:type="dcterms:W3CDTF">2019-12-05T04:27:10Z</dcterms:created>
  <dcterms:modified xsi:type="dcterms:W3CDTF">2020-01-27T02:57:25Z</dcterms:modified>
  <cp:category/>
</cp:coreProperties>
</file>