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575\Desktop\公営企業に係る経営比較分析表（平成30年度決算）の分析等について\"/>
    </mc:Choice>
  </mc:AlternateContent>
  <workbookProtection workbookAlgorithmName="SHA-512" workbookHashValue="InQTMQXg4HoqOyzlZa1wEV25RQeBg5clKtkP2+9G5K6m9AEja5V4hgeds2/ncPkdsNwvrPDBfukrcQCSgTCwvg==" workbookSaltValue="+RfJtvIaVHfSsaliD89tI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<sst xmlns="http://schemas.openxmlformats.org/spreadsheetml/2006/main" count="220" uniqueCount="108">
  <si>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</si>
  <si>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</si>
  <si>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</si>
  <si>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</si>
  <si>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</si>
  <si>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</si>
  <si>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</si>
  <si>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</si>
  <si>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</si>
  <si>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</si>
  <si>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</si>
  <si>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</si>
  <si>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</si>
  <si>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</si>
  <si>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</si>
  <si>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</si>
  <si>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</si>
  <si>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</si>
  <si>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</si>
  <si>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</si>
  <si>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</si>
  <si>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</si>
  <si>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</si>
  <si>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</si>
  <si>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</si>
  <si>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</si>
  <si>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</si>
  <si>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</si>
  <si>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</si>
  <si>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</si>
  <si>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</si>
  <si>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</si>
  <si>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</si>
  <si>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</si>
  <si>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</si>
  <si>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</si>
  <si>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</si>
  <si>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</si>
  <si>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</si>
  <si>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</si>
  <si>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</si>
  <si>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</si>
  <si>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</si>
  <si>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</si>
  <si>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</si>
  <si>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</si>
  <si>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</si>
  <si>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</si>
  <si>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</si>
  <si>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</si>
  <si>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</si>
  <si>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</si>
  <si>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</si>
  <si>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</si>
  <si>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</si>
  <si>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</si>
  <si>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</si>
  <si>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</si>
  <si>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</si>
  <si>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</si>
  <si>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</si>
  <si>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</si>
  <si>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</si>
  <si>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</si>
  <si>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</si>
  <si>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</si>
  <si>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</si>
  <si>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</si>
  <si>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</si>
  <si>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</si>
  <si>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</si>
  <si>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</si>
  <si>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</si>
  <si>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</si>
  <si>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</si>
  <si>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</si>
  <si>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</si>
  <si>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</si>
  <si>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</si>
  <si>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</si>
  <si>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</si>
  <si>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</si>
  <si>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</si>
  <si>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</si>
  <si>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</si>
  <si>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</si>
  <si>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</si>
  <si>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</si>
  <si>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</si>
  <si>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</si>
  <si>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</si>
  <si>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</si>
  <si>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</si>
  <si>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土佐市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</si>
  <si>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</si>
  <si>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</si>
  <si>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</si>
  <si>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</si>
  <si>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</si>
  <si>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</si>
  <si>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</si>
  <si>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</si>
  <si>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</si>
  <si>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</si>
  <si>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</si>
  <si>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平成30年度から水道料金改定を実施したことにより、経常収支比率及び料金回収率とも100％以上となり、健全な経営状況に好転した。
　企業債残高対給水収益比率については、給水収益の増加と企業債発行額の抑制により、前年度比で118.04％の減少となった。
　有収率については、類似団体平均値を上回ったが、老朽化した管路が多くあるため、年々減少傾向にある。</t>
    <rPh sb="1" eb="3">
      <t>ヘイセイ</t>
    </rPh>
    <rPh sb="5" eb="6">
      <t>ネン</t>
    </rPh>
    <rPh sb="6" eb="7">
      <t>ド</t>
    </rPh>
    <rPh sb="9" eb="11">
      <t>スイドウ</t>
    </rPh>
    <rPh sb="11" eb="13">
      <t>リョウキン</t>
    </rPh>
    <rPh sb="13" eb="15">
      <t>カイテイ</t>
    </rPh>
    <rPh sb="16" eb="18">
      <t>ジッシ</t>
    </rPh>
    <rPh sb="26" eb="28">
      <t>ケイジョウ</t>
    </rPh>
    <rPh sb="28" eb="30">
      <t>シュウシ</t>
    </rPh>
    <rPh sb="30" eb="32">
      <t>ヒリツ</t>
    </rPh>
    <rPh sb="32" eb="33">
      <t>オヨ</t>
    </rPh>
    <rPh sb="34" eb="36">
      <t>リョウキン</t>
    </rPh>
    <rPh sb="36" eb="38">
      <t>カイシュウ</t>
    </rPh>
    <rPh sb="38" eb="39">
      <t>リツ</t>
    </rPh>
    <rPh sb="45" eb="47">
      <t>イジョウ</t>
    </rPh>
    <rPh sb="51" eb="53">
      <t>ケンゼン</t>
    </rPh>
    <rPh sb="54" eb="56">
      <t>ケイエイ</t>
    </rPh>
    <rPh sb="56" eb="58">
      <t>ジョウキョウ</t>
    </rPh>
    <rPh sb="59" eb="61">
      <t>コウテン</t>
    </rPh>
    <rPh sb="66" eb="68">
      <t>キギョウ</t>
    </rPh>
    <rPh sb="68" eb="69">
      <t>サイ</t>
    </rPh>
    <rPh sb="69" eb="71">
      <t>ザンダカ</t>
    </rPh>
    <rPh sb="71" eb="72">
      <t>タイ</t>
    </rPh>
    <rPh sb="72" eb="74">
      <t>キュウスイ</t>
    </rPh>
    <rPh sb="74" eb="76">
      <t>シュウエキ</t>
    </rPh>
    <rPh sb="76" eb="78">
      <t>ヒリツ</t>
    </rPh>
    <rPh sb="84" eb="86">
      <t>キュウスイ</t>
    </rPh>
    <rPh sb="86" eb="88">
      <t>シュウエキ</t>
    </rPh>
    <rPh sb="89" eb="91">
      <t>ゾウカ</t>
    </rPh>
    <rPh sb="92" eb="94">
      <t>キギョウ</t>
    </rPh>
    <rPh sb="94" eb="95">
      <t>サイ</t>
    </rPh>
    <rPh sb="95" eb="97">
      <t>ハッコウ</t>
    </rPh>
    <rPh sb="97" eb="98">
      <t>ガク</t>
    </rPh>
    <rPh sb="99" eb="101">
      <t>ヨクセイ</t>
    </rPh>
    <rPh sb="105" eb="108">
      <t>ゼンネンド</t>
    </rPh>
    <rPh sb="108" eb="109">
      <t>ヒ</t>
    </rPh>
    <rPh sb="118" eb="120">
      <t>ゲンショウ</t>
    </rPh>
    <rPh sb="127" eb="130">
      <t>ユウシュウリツ</t>
    </rPh>
    <rPh sb="136" eb="138">
      <t>ルイジ</t>
    </rPh>
    <rPh sb="138" eb="140">
      <t>ダンタイ</t>
    </rPh>
    <rPh sb="140" eb="143">
      <t>ヘイキンチ</t>
    </rPh>
    <rPh sb="144" eb="146">
      <t>ウワマワ</t>
    </rPh>
    <rPh sb="150" eb="153">
      <t>ロウキュウカ</t>
    </rPh>
    <rPh sb="155" eb="157">
      <t>カンロ</t>
    </rPh>
    <rPh sb="158" eb="159">
      <t>オオ</t>
    </rPh>
    <rPh sb="165" eb="167">
      <t>ネンネン</t>
    </rPh>
    <rPh sb="167" eb="169">
      <t>ゲンショウ</t>
    </rPh>
    <rPh sb="169" eb="171">
      <t>ケイコウ</t>
    </rPh>
    <phoneticPr fontId="4"/>
  </si>
  <si>
    <t>　収入の大部分を占める給水収益の増加は、給水人口の減小や節水機器の普及等により見込めない中で、老朽化した水道施設の更新や耐震化などの整備が急務である。
　平成31年2月に策定した土佐市水道事業経営戦略の基本理念を実現するために、適正な水道料金収入の確保や水道施設・基幹管路の耐震化等に取り組む必要がある。</t>
    <rPh sb="20" eb="22">
      <t>キュウスイ</t>
    </rPh>
    <rPh sb="22" eb="24">
      <t>ジンコウ</t>
    </rPh>
    <rPh sb="25" eb="26">
      <t>ゲン</t>
    </rPh>
    <rPh sb="26" eb="27">
      <t>ショウ</t>
    </rPh>
    <rPh sb="28" eb="30">
      <t>セッスイ</t>
    </rPh>
    <rPh sb="30" eb="32">
      <t>キキ</t>
    </rPh>
    <rPh sb="33" eb="35">
      <t>フキュウ</t>
    </rPh>
    <rPh sb="35" eb="36">
      <t>トウ</t>
    </rPh>
    <rPh sb="77" eb="79">
      <t>ヘイセイ</t>
    </rPh>
    <rPh sb="81" eb="82">
      <t>ネン</t>
    </rPh>
    <rPh sb="83" eb="84">
      <t>ツキ</t>
    </rPh>
    <rPh sb="85" eb="87">
      <t>サクテイ</t>
    </rPh>
    <rPh sb="89" eb="92">
      <t>トサシ</t>
    </rPh>
    <rPh sb="92" eb="94">
      <t>スイドウ</t>
    </rPh>
    <rPh sb="94" eb="96">
      <t>ジギョウ</t>
    </rPh>
    <rPh sb="96" eb="98">
      <t>ケイエイ</t>
    </rPh>
    <rPh sb="98" eb="100">
      <t>センリャク</t>
    </rPh>
    <rPh sb="101" eb="103">
      <t>キホン</t>
    </rPh>
    <rPh sb="103" eb="105">
      <t>リネン</t>
    </rPh>
    <rPh sb="106" eb="108">
      <t>ジツゲン</t>
    </rPh>
    <rPh sb="114" eb="116">
      <t>テキセイ</t>
    </rPh>
    <rPh sb="117" eb="119">
      <t>スイドウ</t>
    </rPh>
    <rPh sb="119" eb="121">
      <t>リョウキン</t>
    </rPh>
    <rPh sb="121" eb="123">
      <t>シュウニュウ</t>
    </rPh>
    <rPh sb="124" eb="126">
      <t>カクホ</t>
    </rPh>
    <rPh sb="127" eb="129">
      <t>スイドウ</t>
    </rPh>
    <rPh sb="129" eb="131">
      <t>シセツ</t>
    </rPh>
    <rPh sb="132" eb="134">
      <t>キカン</t>
    </rPh>
    <rPh sb="134" eb="136">
      <t>カンロ</t>
    </rPh>
    <rPh sb="137" eb="140">
      <t>タイシンカ</t>
    </rPh>
    <rPh sb="140" eb="141">
      <t>トウ</t>
    </rPh>
    <phoneticPr fontId="4"/>
  </si>
  <si>
    <t>　管路経年化率は類似団体平均より高くまた、増加傾向にあり、管路更新率は類似団体平均より高いものの数値が低く、管路の老朽化が進行している状況である。更新費用の財源確保や経営状況への影響を考慮しながら管路の更新を実施す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</si>
</sst>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0.41</c:v>
                </c:pt>
                <c:pt idx="1">
                  <c:v>0.81</c:v>
                </c:pt>
                <c:pt idx="2">
                  <c:v>0.76</c:v>
                </c:pt>
                <c:pt idx="3">
                  <c:v>0.77</c:v>
                </c:pt>
                <c:pt idx="4">
                  <c:v>0.54</c:v>
                </c:pt>
              </c:numCache>
            </c:numRef>
          </c:val>
          <c:extLst>
            <c:ext xmlns:c16="http://schemas.microsoft.com/office/drawing/2014/chart" uri="{C3380CC4-5D6E-409C-BE32-E72D297353CC}">
              <c16:uniqueId val="{00000000-3FB3-482A-8596-5692BF770A2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0.99</c:v>
                </c:pt>
                <c:pt idx="2">
                  <c:v>0.71</c:v>
                </c:pt>
                <c:pt idx="3">
                  <c:v>0.54</c:v>
                </c:pt>
                <c:pt idx="4">
                  <c:v>0.5</c:v>
                </c:pt>
              </c:numCache>
            </c:numRef>
          </c:val>
          <c:smooth val="0"/>
          <c:extLst>
            <c:ext xmlns:c16="http://schemas.microsoft.com/office/drawing/2014/chart" uri="{C3380CC4-5D6E-409C-BE32-E72D297353CC}">
              <c16:uniqueId val="{00000001-3FB3-482A-8596-5692BF770A2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51.92</c:v>
                </c:pt>
                <c:pt idx="1">
                  <c:v>49.41</c:v>
                </c:pt>
                <c:pt idx="2">
                  <c:v>50.67</c:v>
                </c:pt>
                <c:pt idx="3">
                  <c:v>51.89</c:v>
                </c:pt>
                <c:pt idx="4">
                  <c:v>50.98</c:v>
                </c:pt>
              </c:numCache>
            </c:numRef>
          </c:val>
          <c:extLst>
            <c:ext xmlns:c16="http://schemas.microsoft.com/office/drawing/2014/chart" uri="{C3380CC4-5D6E-409C-BE32-E72D297353CC}">
              <c16:uniqueId val="{00000000-D2BF-4E60-8D2E-E351D23BE21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54.77</c:v>
                </c:pt>
                <c:pt idx="2">
                  <c:v>54.92</c:v>
                </c:pt>
                <c:pt idx="3">
                  <c:v>55.63</c:v>
                </c:pt>
                <c:pt idx="4">
                  <c:v>55.03</c:v>
                </c:pt>
              </c:numCache>
            </c:numRef>
          </c:val>
          <c:smooth val="0"/>
          <c:extLst>
            <c:ext xmlns:c16="http://schemas.microsoft.com/office/drawing/2014/chart" uri="{C3380CC4-5D6E-409C-BE32-E72D297353CC}">
              <c16:uniqueId val="{00000001-D2BF-4E60-8D2E-E351D23BE21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81.96</c:v>
                </c:pt>
                <c:pt idx="1">
                  <c:v>84.58</c:v>
                </c:pt>
                <c:pt idx="2">
                  <c:v>83.9</c:v>
                </c:pt>
                <c:pt idx="3">
                  <c:v>81.81</c:v>
                </c:pt>
                <c:pt idx="4">
                  <c:v>82.8</c:v>
                </c:pt>
              </c:numCache>
            </c:numRef>
          </c:val>
          <c:extLst>
            <c:ext xmlns:c16="http://schemas.microsoft.com/office/drawing/2014/chart" uri="{C3380CC4-5D6E-409C-BE32-E72D297353CC}">
              <c16:uniqueId val="{00000000-E5BF-43ED-B58E-DDCBE7C9BA1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82.89</c:v>
                </c:pt>
                <c:pt idx="2">
                  <c:v>82.66</c:v>
                </c:pt>
                <c:pt idx="3">
                  <c:v>82.04</c:v>
                </c:pt>
                <c:pt idx="4">
                  <c:v>81.900000000000006</c:v>
                </c:pt>
              </c:numCache>
            </c:numRef>
          </c:val>
          <c:smooth val="0"/>
          <c:extLst>
            <c:ext xmlns:c16="http://schemas.microsoft.com/office/drawing/2014/chart" uri="{C3380CC4-5D6E-409C-BE32-E72D297353CC}">
              <c16:uniqueId val="{00000001-E5BF-43ED-B58E-DDCBE7C9BA1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108.86</c:v>
                </c:pt>
                <c:pt idx="1">
                  <c:v>106.81</c:v>
                </c:pt>
                <c:pt idx="2">
                  <c:v>106.16</c:v>
                </c:pt>
                <c:pt idx="3">
                  <c:v>99.93</c:v>
                </c:pt>
                <c:pt idx="4">
                  <c:v>117.15</c:v>
                </c:pt>
              </c:numCache>
            </c:numRef>
          </c:val>
          <c:extLst>
            <c:ext xmlns:c16="http://schemas.microsoft.com/office/drawing/2014/chart" uri="{C3380CC4-5D6E-409C-BE32-E72D297353CC}">
              <c16:uniqueId val="{00000000-F314-41AC-9CB6-9DF529AED59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111.21</c:v>
                </c:pt>
                <c:pt idx="2">
                  <c:v>111.71</c:v>
                </c:pt>
                <c:pt idx="3">
                  <c:v>110.05</c:v>
                </c:pt>
                <c:pt idx="4">
                  <c:v>108.87</c:v>
                </c:pt>
              </c:numCache>
            </c:numRef>
          </c:val>
          <c:smooth val="0"/>
          <c:extLst>
            <c:ext xmlns:c16="http://schemas.microsoft.com/office/drawing/2014/chart" uri="{C3380CC4-5D6E-409C-BE32-E72D297353CC}">
              <c16:uniqueId val="{00000001-F314-41AC-9CB6-9DF529AED59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43.68</c:v>
                </c:pt>
                <c:pt idx="1">
                  <c:v>45.16</c:v>
                </c:pt>
                <c:pt idx="2">
                  <c:v>46.5</c:v>
                </c:pt>
                <c:pt idx="3">
                  <c:v>47.71</c:v>
                </c:pt>
                <c:pt idx="4">
                  <c:v>48.69</c:v>
                </c:pt>
              </c:numCache>
            </c:numRef>
          </c:val>
          <c:extLst>
            <c:ext xmlns:c16="http://schemas.microsoft.com/office/drawing/2014/chart" uri="{C3380CC4-5D6E-409C-BE32-E72D297353CC}">
              <c16:uniqueId val="{00000000-DD4E-4173-914D-0582FF0453A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47.46</c:v>
                </c:pt>
                <c:pt idx="2">
                  <c:v>48.49</c:v>
                </c:pt>
                <c:pt idx="3">
                  <c:v>48.05</c:v>
                </c:pt>
                <c:pt idx="4">
                  <c:v>48.87</c:v>
                </c:pt>
              </c:numCache>
            </c:numRef>
          </c:val>
          <c:smooth val="0"/>
          <c:extLst>
            <c:ext xmlns:c16="http://schemas.microsoft.com/office/drawing/2014/chart" uri="{C3380CC4-5D6E-409C-BE32-E72D297353CC}">
              <c16:uniqueId val="{00000001-DD4E-4173-914D-0582FF0453A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17.850000000000001</c:v>
                </c:pt>
                <c:pt idx="1">
                  <c:v>17.52</c:v>
                </c:pt>
                <c:pt idx="2">
                  <c:v>20.03</c:v>
                </c:pt>
                <c:pt idx="3">
                  <c:v>19.87</c:v>
                </c:pt>
                <c:pt idx="4">
                  <c:v>20.010000000000002</c:v>
                </c:pt>
              </c:numCache>
            </c:numRef>
          </c:val>
          <c:extLst>
            <c:ext xmlns:c16="http://schemas.microsoft.com/office/drawing/2014/chart" uri="{C3380CC4-5D6E-409C-BE32-E72D297353CC}">
              <c16:uniqueId val="{00000000-08A5-4078-B269-BB9F03723F7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9.7100000000000009</c:v>
                </c:pt>
                <c:pt idx="2">
                  <c:v>12.79</c:v>
                </c:pt>
                <c:pt idx="3">
                  <c:v>13.39</c:v>
                </c:pt>
                <c:pt idx="4">
                  <c:v>14.85</c:v>
                </c:pt>
              </c:numCache>
            </c:numRef>
          </c:val>
          <c:smooth val="0"/>
          <c:extLst>
            <c:ext xmlns:c16="http://schemas.microsoft.com/office/drawing/2014/chart" uri="{C3380CC4-5D6E-409C-BE32-E72D297353CC}">
              <c16:uniqueId val="{00000001-08A5-4078-B269-BB9F03723F7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8C0-40DE-A69D-A040087CE6B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1.93</c:v>
                </c:pt>
                <c:pt idx="2">
                  <c:v>1.72</c:v>
                </c:pt>
                <c:pt idx="3">
                  <c:v>2.64</c:v>
                </c:pt>
                <c:pt idx="4">
                  <c:v>3.16</c:v>
                </c:pt>
              </c:numCache>
            </c:numRef>
          </c:val>
          <c:smooth val="0"/>
          <c:extLst>
            <c:ext xmlns:c16="http://schemas.microsoft.com/office/drawing/2014/chart" uri="{C3380CC4-5D6E-409C-BE32-E72D297353CC}">
              <c16:uniqueId val="{00000001-78C0-40DE-A69D-A040087CE6B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856.14</c:v>
                </c:pt>
                <c:pt idx="1">
                  <c:v>1146.1199999999999</c:v>
                </c:pt>
                <c:pt idx="2">
                  <c:v>954.91</c:v>
                </c:pt>
                <c:pt idx="3">
                  <c:v>884.19</c:v>
                </c:pt>
                <c:pt idx="4">
                  <c:v>923.54</c:v>
                </c:pt>
              </c:numCache>
            </c:numRef>
          </c:val>
          <c:extLst>
            <c:ext xmlns:c16="http://schemas.microsoft.com/office/drawing/2014/chart" uri="{C3380CC4-5D6E-409C-BE32-E72D297353CC}">
              <c16:uniqueId val="{00000000-39B8-4487-B0EE-C0AB79DE2DB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391.54</c:v>
                </c:pt>
                <c:pt idx="2">
                  <c:v>384.34</c:v>
                </c:pt>
                <c:pt idx="3">
                  <c:v>359.47</c:v>
                </c:pt>
                <c:pt idx="4">
                  <c:v>369.69</c:v>
                </c:pt>
              </c:numCache>
            </c:numRef>
          </c:val>
          <c:smooth val="0"/>
          <c:extLst>
            <c:ext xmlns:c16="http://schemas.microsoft.com/office/drawing/2014/chart" uri="{C3380CC4-5D6E-409C-BE32-E72D297353CC}">
              <c16:uniqueId val="{00000001-39B8-4487-B0EE-C0AB79DE2DB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800.6</c:v>
                </c:pt>
                <c:pt idx="1">
                  <c:v>805.59</c:v>
                </c:pt>
                <c:pt idx="2">
                  <c:v>784.15</c:v>
                </c:pt>
                <c:pt idx="3">
                  <c:v>776.55</c:v>
                </c:pt>
                <c:pt idx="4">
                  <c:v>658.51</c:v>
                </c:pt>
              </c:numCache>
            </c:numRef>
          </c:val>
          <c:extLst>
            <c:ext xmlns:c16="http://schemas.microsoft.com/office/drawing/2014/chart" uri="{C3380CC4-5D6E-409C-BE32-E72D297353CC}">
              <c16:uniqueId val="{00000000-7267-4089-B3DD-6683446F341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386.97</c:v>
                </c:pt>
                <c:pt idx="2">
                  <c:v>380.58</c:v>
                </c:pt>
                <c:pt idx="3">
                  <c:v>401.79</c:v>
                </c:pt>
                <c:pt idx="4">
                  <c:v>402.99</c:v>
                </c:pt>
              </c:numCache>
            </c:numRef>
          </c:val>
          <c:smooth val="0"/>
          <c:extLst>
            <c:ext xmlns:c16="http://schemas.microsoft.com/office/drawing/2014/chart" uri="{C3380CC4-5D6E-409C-BE32-E72D297353CC}">
              <c16:uniqueId val="{00000001-7267-4089-B3DD-6683446F341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102.86</c:v>
                </c:pt>
                <c:pt idx="1">
                  <c:v>101.29</c:v>
                </c:pt>
                <c:pt idx="2">
                  <c:v>101.94</c:v>
                </c:pt>
                <c:pt idx="3">
                  <c:v>96.19</c:v>
                </c:pt>
                <c:pt idx="4">
                  <c:v>117.37</c:v>
                </c:pt>
              </c:numCache>
            </c:numRef>
          </c:val>
          <c:extLst>
            <c:ext xmlns:c16="http://schemas.microsoft.com/office/drawing/2014/chart" uri="{C3380CC4-5D6E-409C-BE32-E72D297353CC}">
              <c16:uniqueId val="{00000000-4E2A-46D3-8E97-24310778DCC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101.72</c:v>
                </c:pt>
                <c:pt idx="2">
                  <c:v>102.38</c:v>
                </c:pt>
                <c:pt idx="3">
                  <c:v>100.12</c:v>
                </c:pt>
                <c:pt idx="4">
                  <c:v>98.66</c:v>
                </c:pt>
              </c:numCache>
            </c:numRef>
          </c:val>
          <c:smooth val="0"/>
          <c:extLst>
            <c:ext xmlns:c16="http://schemas.microsoft.com/office/drawing/2014/chart" uri="{C3380CC4-5D6E-409C-BE32-E72D297353CC}">
              <c16:uniqueId val="{00000001-4E2A-46D3-8E97-24310778DCC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103.46</c:v>
                </c:pt>
                <c:pt idx="1">
                  <c:v>105.31</c:v>
                </c:pt>
                <c:pt idx="2">
                  <c:v>104.66</c:v>
                </c:pt>
                <c:pt idx="3">
                  <c:v>111.06</c:v>
                </c:pt>
                <c:pt idx="4">
                  <c:v>106.69</c:v>
                </c:pt>
              </c:numCache>
            </c:numRef>
          </c:val>
          <c:extLst>
            <c:ext xmlns:c16="http://schemas.microsoft.com/office/drawing/2014/chart" uri="{C3380CC4-5D6E-409C-BE32-E72D297353CC}">
              <c16:uniqueId val="{00000000-CF5B-41F0-A48B-F90E226C790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168.2</c:v>
                </c:pt>
                <c:pt idx="2">
                  <c:v>168.67</c:v>
                </c:pt>
                <c:pt idx="3">
                  <c:v>174.97</c:v>
                </c:pt>
                <c:pt idx="4">
                  <c:v>178.59</c:v>
                </c:pt>
              </c:numCache>
            </c:numRef>
          </c:val>
          <c:smooth val="0"/>
          <c:extLst>
            <c:ext xmlns:c16="http://schemas.microsoft.com/office/drawing/2014/chart" uri="{C3380CC4-5D6E-409C-BE32-E72D297353CC}">
              <c16:uniqueId val="{00000001-CF5B-41F0-A48B-F90E226C790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Z31" zoomScale="80" zoomScaleNormal="80" workbookViewId="0">
      <selection activeCell="CA47" sqref="CA4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高知県　土佐市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A6</v>
      </c>
      <c r="X8" s="82"/>
      <c r="Y8" s="82"/>
      <c r="Z8" s="82"/>
      <c r="AA8" s="82"/>
      <c r="AB8" s="82"/>
      <c r="AC8" s="82"/>
      <c r="AD8" s="82" t="str">
        <f>データ!$M$6</f>
        <v>非設置</v>
      </c>
      <c r="AE8" s="82"/>
      <c r="AF8" s="82"/>
      <c r="AG8" s="82"/>
      <c r="AH8" s="82"/>
      <c r="AI8" s="82"/>
      <c r="AJ8" s="82"/>
      <c r="AK8" s="4"/>
      <c r="AL8" s="70">
        <f>データ!$R$6</f>
        <v>27158</v>
      </c>
      <c r="AM8" s="70"/>
      <c r="AN8" s="70"/>
      <c r="AO8" s="70"/>
      <c r="AP8" s="70"/>
      <c r="AQ8" s="70"/>
      <c r="AR8" s="70"/>
      <c r="AS8" s="70"/>
      <c r="AT8" s="66">
        <f>データ!$S$6</f>
        <v>91.5</v>
      </c>
      <c r="AU8" s="67"/>
      <c r="AV8" s="67"/>
      <c r="AW8" s="67"/>
      <c r="AX8" s="67"/>
      <c r="AY8" s="67"/>
      <c r="AZ8" s="67"/>
      <c r="BA8" s="67"/>
      <c r="BB8" s="69">
        <f>データ!$T$6</f>
        <v>296.81</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57.41</v>
      </c>
      <c r="J10" s="67"/>
      <c r="K10" s="67"/>
      <c r="L10" s="67"/>
      <c r="M10" s="67"/>
      <c r="N10" s="67"/>
      <c r="O10" s="68"/>
      <c r="P10" s="69">
        <f>データ!$P$6</f>
        <v>98.21</v>
      </c>
      <c r="Q10" s="69"/>
      <c r="R10" s="69"/>
      <c r="S10" s="69"/>
      <c r="T10" s="69"/>
      <c r="U10" s="69"/>
      <c r="V10" s="69"/>
      <c r="W10" s="70">
        <f>データ!$Q$6</f>
        <v>2330</v>
      </c>
      <c r="X10" s="70"/>
      <c r="Y10" s="70"/>
      <c r="Z10" s="70"/>
      <c r="AA10" s="70"/>
      <c r="AB10" s="70"/>
      <c r="AC10" s="70"/>
      <c r="AD10" s="2"/>
      <c r="AE10" s="2"/>
      <c r="AF10" s="2"/>
      <c r="AG10" s="2"/>
      <c r="AH10" s="4"/>
      <c r="AI10" s="4"/>
      <c r="AJ10" s="4"/>
      <c r="AK10" s="4"/>
      <c r="AL10" s="70">
        <f>データ!$U$6</f>
        <v>26531</v>
      </c>
      <c r="AM10" s="70"/>
      <c r="AN10" s="70"/>
      <c r="AO10" s="70"/>
      <c r="AP10" s="70"/>
      <c r="AQ10" s="70"/>
      <c r="AR10" s="70"/>
      <c r="AS10" s="70"/>
      <c r="AT10" s="66">
        <f>データ!$V$6</f>
        <v>25.6</v>
      </c>
      <c r="AU10" s="67"/>
      <c r="AV10" s="67"/>
      <c r="AW10" s="67"/>
      <c r="AX10" s="67"/>
      <c r="AY10" s="67"/>
      <c r="AZ10" s="67"/>
      <c r="BA10" s="67"/>
      <c r="BB10" s="69">
        <f>データ!$W$6</f>
        <v>1036.3699999999999</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105</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107</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106</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Iz+zI4uY/yzUnViuv4IuIBJ7dF7AwGSHVRhIcrW5hNYDCKPcpO49z/eR+MaXvZRDR/8rj5DCq7y4vcGrRdxMiQ==" saltValue="6J1Rk3bYSdGpHEjHxPuXW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392057</v>
      </c>
      <c r="D6" s="34">
        <f t="shared" si="3"/>
        <v>46</v>
      </c>
      <c r="E6" s="34">
        <f t="shared" si="3"/>
        <v>1</v>
      </c>
      <c r="F6" s="34">
        <f t="shared" si="3"/>
        <v>0</v>
      </c>
      <c r="G6" s="34">
        <f t="shared" si="3"/>
        <v>1</v>
      </c>
      <c r="H6" s="34" t="str">
        <f t="shared" si="3"/>
        <v>高知県　土佐市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57.41</v>
      </c>
      <c r="P6" s="35">
        <f t="shared" si="3"/>
        <v>98.21</v>
      </c>
      <c r="Q6" s="35">
        <f t="shared" si="3"/>
        <v>2330</v>
      </c>
      <c r="R6" s="35">
        <f t="shared" si="3"/>
        <v>27158</v>
      </c>
      <c r="S6" s="35">
        <f t="shared" si="3"/>
        <v>91.5</v>
      </c>
      <c r="T6" s="35">
        <f t="shared" si="3"/>
        <v>296.81</v>
      </c>
      <c r="U6" s="35">
        <f t="shared" si="3"/>
        <v>26531</v>
      </c>
      <c r="V6" s="35">
        <f t="shared" si="3"/>
        <v>25.6</v>
      </c>
      <c r="W6" s="35">
        <f t="shared" si="3"/>
        <v>1036.3699999999999</v>
      </c>
      <c r="X6" s="36">
        <f>IF(X7="",NA(),X7)</f>
        <v>108.86</v>
      </c>
      <c r="Y6" s="36">
        <f t="shared" ref="Y6:AG6" si="4">IF(Y7="",NA(),Y7)</f>
        <v>106.81</v>
      </c>
      <c r="Z6" s="36">
        <f t="shared" si="4"/>
        <v>106.16</v>
      </c>
      <c r="AA6" s="36">
        <f t="shared" si="4"/>
        <v>99.93</v>
      </c>
      <c r="AB6" s="36">
        <f t="shared" si="4"/>
        <v>117.15</v>
      </c>
      <c r="AC6" s="36">
        <f t="shared" si="4"/>
        <v>110.01</v>
      </c>
      <c r="AD6" s="36">
        <f t="shared" si="4"/>
        <v>111.21</v>
      </c>
      <c r="AE6" s="36">
        <f t="shared" si="4"/>
        <v>111.71</v>
      </c>
      <c r="AF6" s="36">
        <f t="shared" si="4"/>
        <v>110.05</v>
      </c>
      <c r="AG6" s="36">
        <f t="shared" si="4"/>
        <v>108.87</v>
      </c>
      <c r="AH6" s="35" t="str">
        <f>IF(AH7="","",IF(AH7="-","【-】","【"&amp;SUBSTITUTE(TEXT(AH7,"#,##0.00"),"-","△")&amp;"】"))</f>
        <v>【112.83】</v>
      </c>
      <c r="AI6" s="35">
        <f>IF(AI7="",NA(),AI7)</f>
        <v>0</v>
      </c>
      <c r="AJ6" s="35">
        <f t="shared" ref="AJ6:AR6" si="5">IF(AJ7="",NA(),AJ7)</f>
        <v>0</v>
      </c>
      <c r="AK6" s="35">
        <f t="shared" si="5"/>
        <v>0</v>
      </c>
      <c r="AL6" s="35">
        <f t="shared" si="5"/>
        <v>0</v>
      </c>
      <c r="AM6" s="35">
        <f t="shared" si="5"/>
        <v>0</v>
      </c>
      <c r="AN6" s="36">
        <f t="shared" si="5"/>
        <v>2.8</v>
      </c>
      <c r="AO6" s="36">
        <f t="shared" si="5"/>
        <v>1.93</v>
      </c>
      <c r="AP6" s="36">
        <f t="shared" si="5"/>
        <v>1.72</v>
      </c>
      <c r="AQ6" s="36">
        <f t="shared" si="5"/>
        <v>2.64</v>
      </c>
      <c r="AR6" s="36">
        <f t="shared" si="5"/>
        <v>3.16</v>
      </c>
      <c r="AS6" s="35" t="str">
        <f>IF(AS7="","",IF(AS7="-","【-】","【"&amp;SUBSTITUTE(TEXT(AS7,"#,##0.00"),"-","△")&amp;"】"))</f>
        <v>【1.05】</v>
      </c>
      <c r="AT6" s="36">
        <f>IF(AT7="",NA(),AT7)</f>
        <v>856.14</v>
      </c>
      <c r="AU6" s="36">
        <f t="shared" ref="AU6:BC6" si="6">IF(AU7="",NA(),AU7)</f>
        <v>1146.1199999999999</v>
      </c>
      <c r="AV6" s="36">
        <f t="shared" si="6"/>
        <v>954.91</v>
      </c>
      <c r="AW6" s="36">
        <f t="shared" si="6"/>
        <v>884.19</v>
      </c>
      <c r="AX6" s="36">
        <f t="shared" si="6"/>
        <v>923.54</v>
      </c>
      <c r="AY6" s="36">
        <f t="shared" si="6"/>
        <v>381.53</v>
      </c>
      <c r="AZ6" s="36">
        <f t="shared" si="6"/>
        <v>391.54</v>
      </c>
      <c r="BA6" s="36">
        <f t="shared" si="6"/>
        <v>384.34</v>
      </c>
      <c r="BB6" s="36">
        <f t="shared" si="6"/>
        <v>359.47</v>
      </c>
      <c r="BC6" s="36">
        <f t="shared" si="6"/>
        <v>369.69</v>
      </c>
      <c r="BD6" s="35" t="str">
        <f>IF(BD7="","",IF(BD7="-","【-】","【"&amp;SUBSTITUTE(TEXT(BD7,"#,##0.00"),"-","△")&amp;"】"))</f>
        <v>【261.93】</v>
      </c>
      <c r="BE6" s="36">
        <f>IF(BE7="",NA(),BE7)</f>
        <v>800.6</v>
      </c>
      <c r="BF6" s="36">
        <f t="shared" ref="BF6:BN6" si="7">IF(BF7="",NA(),BF7)</f>
        <v>805.59</v>
      </c>
      <c r="BG6" s="36">
        <f t="shared" si="7"/>
        <v>784.15</v>
      </c>
      <c r="BH6" s="36">
        <f t="shared" si="7"/>
        <v>776.55</v>
      </c>
      <c r="BI6" s="36">
        <f t="shared" si="7"/>
        <v>658.51</v>
      </c>
      <c r="BJ6" s="36">
        <f t="shared" si="7"/>
        <v>393.27</v>
      </c>
      <c r="BK6" s="36">
        <f t="shared" si="7"/>
        <v>386.97</v>
      </c>
      <c r="BL6" s="36">
        <f t="shared" si="7"/>
        <v>380.58</v>
      </c>
      <c r="BM6" s="36">
        <f t="shared" si="7"/>
        <v>401.79</v>
      </c>
      <c r="BN6" s="36">
        <f t="shared" si="7"/>
        <v>402.99</v>
      </c>
      <c r="BO6" s="35" t="str">
        <f>IF(BO7="","",IF(BO7="-","【-】","【"&amp;SUBSTITUTE(TEXT(BO7,"#,##0.00"),"-","△")&amp;"】"))</f>
        <v>【270.46】</v>
      </c>
      <c r="BP6" s="36">
        <f>IF(BP7="",NA(),BP7)</f>
        <v>102.86</v>
      </c>
      <c r="BQ6" s="36">
        <f t="shared" ref="BQ6:BY6" si="8">IF(BQ7="",NA(),BQ7)</f>
        <v>101.29</v>
      </c>
      <c r="BR6" s="36">
        <f t="shared" si="8"/>
        <v>101.94</v>
      </c>
      <c r="BS6" s="36">
        <f t="shared" si="8"/>
        <v>96.19</v>
      </c>
      <c r="BT6" s="36">
        <f t="shared" si="8"/>
        <v>117.37</v>
      </c>
      <c r="BU6" s="36">
        <f t="shared" si="8"/>
        <v>100.47</v>
      </c>
      <c r="BV6" s="36">
        <f t="shared" si="8"/>
        <v>101.72</v>
      </c>
      <c r="BW6" s="36">
        <f t="shared" si="8"/>
        <v>102.38</v>
      </c>
      <c r="BX6" s="36">
        <f t="shared" si="8"/>
        <v>100.12</v>
      </c>
      <c r="BY6" s="36">
        <f t="shared" si="8"/>
        <v>98.66</v>
      </c>
      <c r="BZ6" s="35" t="str">
        <f>IF(BZ7="","",IF(BZ7="-","【-】","【"&amp;SUBSTITUTE(TEXT(BZ7,"#,##0.00"),"-","△")&amp;"】"))</f>
        <v>【103.91】</v>
      </c>
      <c r="CA6" s="36">
        <f>IF(CA7="",NA(),CA7)</f>
        <v>103.46</v>
      </c>
      <c r="CB6" s="36">
        <f t="shared" ref="CB6:CJ6" si="9">IF(CB7="",NA(),CB7)</f>
        <v>105.31</v>
      </c>
      <c r="CC6" s="36">
        <f t="shared" si="9"/>
        <v>104.66</v>
      </c>
      <c r="CD6" s="36">
        <f t="shared" si="9"/>
        <v>111.06</v>
      </c>
      <c r="CE6" s="36">
        <f t="shared" si="9"/>
        <v>106.69</v>
      </c>
      <c r="CF6" s="36">
        <f t="shared" si="9"/>
        <v>169.82</v>
      </c>
      <c r="CG6" s="36">
        <f t="shared" si="9"/>
        <v>168.2</v>
      </c>
      <c r="CH6" s="36">
        <f t="shared" si="9"/>
        <v>168.67</v>
      </c>
      <c r="CI6" s="36">
        <f t="shared" si="9"/>
        <v>174.97</v>
      </c>
      <c r="CJ6" s="36">
        <f t="shared" si="9"/>
        <v>178.59</v>
      </c>
      <c r="CK6" s="35" t="str">
        <f>IF(CK7="","",IF(CK7="-","【-】","【"&amp;SUBSTITUTE(TEXT(CK7,"#,##0.00"),"-","△")&amp;"】"))</f>
        <v>【167.11】</v>
      </c>
      <c r="CL6" s="36">
        <f>IF(CL7="",NA(),CL7)</f>
        <v>51.92</v>
      </c>
      <c r="CM6" s="36">
        <f t="shared" ref="CM6:CU6" si="10">IF(CM7="",NA(),CM7)</f>
        <v>49.41</v>
      </c>
      <c r="CN6" s="36">
        <f t="shared" si="10"/>
        <v>50.67</v>
      </c>
      <c r="CO6" s="36">
        <f t="shared" si="10"/>
        <v>51.89</v>
      </c>
      <c r="CP6" s="36">
        <f t="shared" si="10"/>
        <v>50.98</v>
      </c>
      <c r="CQ6" s="36">
        <f t="shared" si="10"/>
        <v>55.13</v>
      </c>
      <c r="CR6" s="36">
        <f t="shared" si="10"/>
        <v>54.77</v>
      </c>
      <c r="CS6" s="36">
        <f t="shared" si="10"/>
        <v>54.92</v>
      </c>
      <c r="CT6" s="36">
        <f t="shared" si="10"/>
        <v>55.63</v>
      </c>
      <c r="CU6" s="36">
        <f t="shared" si="10"/>
        <v>55.03</v>
      </c>
      <c r="CV6" s="35" t="str">
        <f>IF(CV7="","",IF(CV7="-","【-】","【"&amp;SUBSTITUTE(TEXT(CV7,"#,##0.00"),"-","△")&amp;"】"))</f>
        <v>【60.27】</v>
      </c>
      <c r="CW6" s="36">
        <f>IF(CW7="",NA(),CW7)</f>
        <v>81.96</v>
      </c>
      <c r="CX6" s="36">
        <f t="shared" ref="CX6:DF6" si="11">IF(CX7="",NA(),CX7)</f>
        <v>84.58</v>
      </c>
      <c r="CY6" s="36">
        <f t="shared" si="11"/>
        <v>83.9</v>
      </c>
      <c r="CZ6" s="36">
        <f t="shared" si="11"/>
        <v>81.81</v>
      </c>
      <c r="DA6" s="36">
        <f t="shared" si="11"/>
        <v>82.8</v>
      </c>
      <c r="DB6" s="36">
        <f t="shared" si="11"/>
        <v>83</v>
      </c>
      <c r="DC6" s="36">
        <f t="shared" si="11"/>
        <v>82.89</v>
      </c>
      <c r="DD6" s="36">
        <f t="shared" si="11"/>
        <v>82.66</v>
      </c>
      <c r="DE6" s="36">
        <f t="shared" si="11"/>
        <v>82.04</v>
      </c>
      <c r="DF6" s="36">
        <f t="shared" si="11"/>
        <v>81.900000000000006</v>
      </c>
      <c r="DG6" s="35" t="str">
        <f>IF(DG7="","",IF(DG7="-","【-】","【"&amp;SUBSTITUTE(TEXT(DG7,"#,##0.00"),"-","△")&amp;"】"))</f>
        <v>【89.92】</v>
      </c>
      <c r="DH6" s="36">
        <f>IF(DH7="",NA(),DH7)</f>
        <v>43.68</v>
      </c>
      <c r="DI6" s="36">
        <f t="shared" ref="DI6:DQ6" si="12">IF(DI7="",NA(),DI7)</f>
        <v>45.16</v>
      </c>
      <c r="DJ6" s="36">
        <f t="shared" si="12"/>
        <v>46.5</v>
      </c>
      <c r="DK6" s="36">
        <f t="shared" si="12"/>
        <v>47.71</v>
      </c>
      <c r="DL6" s="36">
        <f t="shared" si="12"/>
        <v>48.69</v>
      </c>
      <c r="DM6" s="36">
        <f t="shared" si="12"/>
        <v>46.66</v>
      </c>
      <c r="DN6" s="36">
        <f t="shared" si="12"/>
        <v>47.46</v>
      </c>
      <c r="DO6" s="36">
        <f t="shared" si="12"/>
        <v>48.49</v>
      </c>
      <c r="DP6" s="36">
        <f t="shared" si="12"/>
        <v>48.05</v>
      </c>
      <c r="DQ6" s="36">
        <f t="shared" si="12"/>
        <v>48.87</v>
      </c>
      <c r="DR6" s="35" t="str">
        <f>IF(DR7="","",IF(DR7="-","【-】","【"&amp;SUBSTITUTE(TEXT(DR7,"#,##0.00"),"-","△")&amp;"】"))</f>
        <v>【48.85】</v>
      </c>
      <c r="DS6" s="36">
        <f>IF(DS7="",NA(),DS7)</f>
        <v>17.850000000000001</v>
      </c>
      <c r="DT6" s="36">
        <f t="shared" ref="DT6:EB6" si="13">IF(DT7="",NA(),DT7)</f>
        <v>17.52</v>
      </c>
      <c r="DU6" s="36">
        <f t="shared" si="13"/>
        <v>20.03</v>
      </c>
      <c r="DV6" s="36">
        <f t="shared" si="13"/>
        <v>19.87</v>
      </c>
      <c r="DW6" s="36">
        <f t="shared" si="13"/>
        <v>20.010000000000002</v>
      </c>
      <c r="DX6" s="36">
        <f t="shared" si="13"/>
        <v>9.85</v>
      </c>
      <c r="DY6" s="36">
        <f t="shared" si="13"/>
        <v>9.7100000000000009</v>
      </c>
      <c r="DZ6" s="36">
        <f t="shared" si="13"/>
        <v>12.79</v>
      </c>
      <c r="EA6" s="36">
        <f t="shared" si="13"/>
        <v>13.39</v>
      </c>
      <c r="EB6" s="36">
        <f t="shared" si="13"/>
        <v>14.85</v>
      </c>
      <c r="EC6" s="35" t="str">
        <f>IF(EC7="","",IF(EC7="-","【-】","【"&amp;SUBSTITUTE(TEXT(EC7,"#,##0.00"),"-","△")&amp;"】"))</f>
        <v>【17.80】</v>
      </c>
      <c r="ED6" s="36">
        <f>IF(ED7="",NA(),ED7)</f>
        <v>0.41</v>
      </c>
      <c r="EE6" s="36">
        <f t="shared" ref="EE6:EM6" si="14">IF(EE7="",NA(),EE7)</f>
        <v>0.81</v>
      </c>
      <c r="EF6" s="36">
        <f t="shared" si="14"/>
        <v>0.76</v>
      </c>
      <c r="EG6" s="36">
        <f t="shared" si="14"/>
        <v>0.77</v>
      </c>
      <c r="EH6" s="36">
        <f t="shared" si="14"/>
        <v>0.54</v>
      </c>
      <c r="EI6" s="36">
        <f t="shared" si="14"/>
        <v>0.66</v>
      </c>
      <c r="EJ6" s="36">
        <f t="shared" si="14"/>
        <v>0.99</v>
      </c>
      <c r="EK6" s="36">
        <f t="shared" si="14"/>
        <v>0.71</v>
      </c>
      <c r="EL6" s="36">
        <f t="shared" si="14"/>
        <v>0.54</v>
      </c>
      <c r="EM6" s="36">
        <f t="shared" si="14"/>
        <v>0.5</v>
      </c>
      <c r="EN6" s="35" t="str">
        <f>IF(EN7="","",IF(EN7="-","【-】","【"&amp;SUBSTITUTE(TEXT(EN7,"#,##0.00"),"-","△")&amp;"】"))</f>
        <v>【0.70】</v>
      </c>
    </row>
    <row r="7" spans="1:144" s="37" customFormat="1" x14ac:dyDescent="0.15">
      <c r="A7" s="29"/>
      <c r="B7" s="38">
        <v>2018</v>
      </c>
      <c r="C7" s="38">
        <v>392057</v>
      </c>
      <c r="D7" s="38">
        <v>46</v>
      </c>
      <c r="E7" s="38">
        <v>1</v>
      </c>
      <c r="F7" s="38">
        <v>0</v>
      </c>
      <c r="G7" s="38">
        <v>1</v>
      </c>
      <c r="H7" s="38" t="s">
        <v>93</v>
      </c>
      <c r="I7" s="38" t="s">
        <v>94</v>
      </c>
      <c r="J7" s="38" t="s">
        <v>95</v>
      </c>
      <c r="K7" s="38" t="s">
        <v>96</v>
      </c>
      <c r="L7" s="38" t="s">
        <v>97</v>
      </c>
      <c r="M7" s="38" t="s">
        <v>98</v>
      </c>
      <c r="N7" s="39" t="s">
        <v>99</v>
      </c>
      <c r="O7" s="39">
        <v>57.41</v>
      </c>
      <c r="P7" s="39">
        <v>98.21</v>
      </c>
      <c r="Q7" s="39">
        <v>2330</v>
      </c>
      <c r="R7" s="39">
        <v>27158</v>
      </c>
      <c r="S7" s="39">
        <v>91.5</v>
      </c>
      <c r="T7" s="39">
        <v>296.81</v>
      </c>
      <c r="U7" s="39">
        <v>26531</v>
      </c>
      <c r="V7" s="39">
        <v>25.6</v>
      </c>
      <c r="W7" s="39">
        <v>1036.3699999999999</v>
      </c>
      <c r="X7" s="39">
        <v>108.86</v>
      </c>
      <c r="Y7" s="39">
        <v>106.81</v>
      </c>
      <c r="Z7" s="39">
        <v>106.16</v>
      </c>
      <c r="AA7" s="39">
        <v>99.93</v>
      </c>
      <c r="AB7" s="39">
        <v>117.15</v>
      </c>
      <c r="AC7" s="39">
        <v>110.01</v>
      </c>
      <c r="AD7" s="39">
        <v>111.21</v>
      </c>
      <c r="AE7" s="39">
        <v>111.71</v>
      </c>
      <c r="AF7" s="39">
        <v>110.05</v>
      </c>
      <c r="AG7" s="39">
        <v>108.87</v>
      </c>
      <c r="AH7" s="39">
        <v>112.83</v>
      </c>
      <c r="AI7" s="39">
        <v>0</v>
      </c>
      <c r="AJ7" s="39">
        <v>0</v>
      </c>
      <c r="AK7" s="39">
        <v>0</v>
      </c>
      <c r="AL7" s="39">
        <v>0</v>
      </c>
      <c r="AM7" s="39">
        <v>0</v>
      </c>
      <c r="AN7" s="39">
        <v>2.8</v>
      </c>
      <c r="AO7" s="39">
        <v>1.93</v>
      </c>
      <c r="AP7" s="39">
        <v>1.72</v>
      </c>
      <c r="AQ7" s="39">
        <v>2.64</v>
      </c>
      <c r="AR7" s="39">
        <v>3.16</v>
      </c>
      <c r="AS7" s="39">
        <v>1.05</v>
      </c>
      <c r="AT7" s="39">
        <v>856.14</v>
      </c>
      <c r="AU7" s="39">
        <v>1146.1199999999999</v>
      </c>
      <c r="AV7" s="39">
        <v>954.91</v>
      </c>
      <c r="AW7" s="39">
        <v>884.19</v>
      </c>
      <c r="AX7" s="39">
        <v>923.54</v>
      </c>
      <c r="AY7" s="39">
        <v>381.53</v>
      </c>
      <c r="AZ7" s="39">
        <v>391.54</v>
      </c>
      <c r="BA7" s="39">
        <v>384.34</v>
      </c>
      <c r="BB7" s="39">
        <v>359.47</v>
      </c>
      <c r="BC7" s="39">
        <v>369.69</v>
      </c>
      <c r="BD7" s="39">
        <v>261.93</v>
      </c>
      <c r="BE7" s="39">
        <v>800.6</v>
      </c>
      <c r="BF7" s="39">
        <v>805.59</v>
      </c>
      <c r="BG7" s="39">
        <v>784.15</v>
      </c>
      <c r="BH7" s="39">
        <v>776.55</v>
      </c>
      <c r="BI7" s="39">
        <v>658.51</v>
      </c>
      <c r="BJ7" s="39">
        <v>393.27</v>
      </c>
      <c r="BK7" s="39">
        <v>386.97</v>
      </c>
      <c r="BL7" s="39">
        <v>380.58</v>
      </c>
      <c r="BM7" s="39">
        <v>401.79</v>
      </c>
      <c r="BN7" s="39">
        <v>402.99</v>
      </c>
      <c r="BO7" s="39">
        <v>270.45999999999998</v>
      </c>
      <c r="BP7" s="39">
        <v>102.86</v>
      </c>
      <c r="BQ7" s="39">
        <v>101.29</v>
      </c>
      <c r="BR7" s="39">
        <v>101.94</v>
      </c>
      <c r="BS7" s="39">
        <v>96.19</v>
      </c>
      <c r="BT7" s="39">
        <v>117.37</v>
      </c>
      <c r="BU7" s="39">
        <v>100.47</v>
      </c>
      <c r="BV7" s="39">
        <v>101.72</v>
      </c>
      <c r="BW7" s="39">
        <v>102.38</v>
      </c>
      <c r="BX7" s="39">
        <v>100.12</v>
      </c>
      <c r="BY7" s="39">
        <v>98.66</v>
      </c>
      <c r="BZ7" s="39">
        <v>103.91</v>
      </c>
      <c r="CA7" s="39">
        <v>103.46</v>
      </c>
      <c r="CB7" s="39">
        <v>105.31</v>
      </c>
      <c r="CC7" s="39">
        <v>104.66</v>
      </c>
      <c r="CD7" s="39">
        <v>111.06</v>
      </c>
      <c r="CE7" s="39">
        <v>106.69</v>
      </c>
      <c r="CF7" s="39">
        <v>169.82</v>
      </c>
      <c r="CG7" s="39">
        <v>168.2</v>
      </c>
      <c r="CH7" s="39">
        <v>168.67</v>
      </c>
      <c r="CI7" s="39">
        <v>174.97</v>
      </c>
      <c r="CJ7" s="39">
        <v>178.59</v>
      </c>
      <c r="CK7" s="39">
        <v>167.11</v>
      </c>
      <c r="CL7" s="39">
        <v>51.92</v>
      </c>
      <c r="CM7" s="39">
        <v>49.41</v>
      </c>
      <c r="CN7" s="39">
        <v>50.67</v>
      </c>
      <c r="CO7" s="39">
        <v>51.89</v>
      </c>
      <c r="CP7" s="39">
        <v>50.98</v>
      </c>
      <c r="CQ7" s="39">
        <v>55.13</v>
      </c>
      <c r="CR7" s="39">
        <v>54.77</v>
      </c>
      <c r="CS7" s="39">
        <v>54.92</v>
      </c>
      <c r="CT7" s="39">
        <v>55.63</v>
      </c>
      <c r="CU7" s="39">
        <v>55.03</v>
      </c>
      <c r="CV7" s="39">
        <v>60.27</v>
      </c>
      <c r="CW7" s="39">
        <v>81.96</v>
      </c>
      <c r="CX7" s="39">
        <v>84.58</v>
      </c>
      <c r="CY7" s="39">
        <v>83.9</v>
      </c>
      <c r="CZ7" s="39">
        <v>81.81</v>
      </c>
      <c r="DA7" s="39">
        <v>82.8</v>
      </c>
      <c r="DB7" s="39">
        <v>83</v>
      </c>
      <c r="DC7" s="39">
        <v>82.89</v>
      </c>
      <c r="DD7" s="39">
        <v>82.66</v>
      </c>
      <c r="DE7" s="39">
        <v>82.04</v>
      </c>
      <c r="DF7" s="39">
        <v>81.900000000000006</v>
      </c>
      <c r="DG7" s="39">
        <v>89.92</v>
      </c>
      <c r="DH7" s="39">
        <v>43.68</v>
      </c>
      <c r="DI7" s="39">
        <v>45.16</v>
      </c>
      <c r="DJ7" s="39">
        <v>46.5</v>
      </c>
      <c r="DK7" s="39">
        <v>47.71</v>
      </c>
      <c r="DL7" s="39">
        <v>48.69</v>
      </c>
      <c r="DM7" s="39">
        <v>46.66</v>
      </c>
      <c r="DN7" s="39">
        <v>47.46</v>
      </c>
      <c r="DO7" s="39">
        <v>48.49</v>
      </c>
      <c r="DP7" s="39">
        <v>48.05</v>
      </c>
      <c r="DQ7" s="39">
        <v>48.87</v>
      </c>
      <c r="DR7" s="39">
        <v>48.85</v>
      </c>
      <c r="DS7" s="39">
        <v>17.850000000000001</v>
      </c>
      <c r="DT7" s="39">
        <v>17.52</v>
      </c>
      <c r="DU7" s="39">
        <v>20.03</v>
      </c>
      <c r="DV7" s="39">
        <v>19.87</v>
      </c>
      <c r="DW7" s="39">
        <v>20.010000000000002</v>
      </c>
      <c r="DX7" s="39">
        <v>9.85</v>
      </c>
      <c r="DY7" s="39">
        <v>9.7100000000000009</v>
      </c>
      <c r="DZ7" s="39">
        <v>12.79</v>
      </c>
      <c r="EA7" s="39">
        <v>13.39</v>
      </c>
      <c r="EB7" s="39">
        <v>14.85</v>
      </c>
      <c r="EC7" s="39">
        <v>17.8</v>
      </c>
      <c r="ED7" s="39">
        <v>0.41</v>
      </c>
      <c r="EE7" s="39">
        <v>0.81</v>
      </c>
      <c r="EF7" s="39">
        <v>0.76</v>
      </c>
      <c r="EG7" s="39">
        <v>0.77</v>
      </c>
      <c r="EH7" s="39">
        <v>0.54</v>
      </c>
      <c r="EI7" s="39">
        <v>0.66</v>
      </c>
      <c r="EJ7" s="39">
        <v>0.99</v>
      </c>
      <c r="EK7" s="39">
        <v>0.71</v>
      </c>
      <c r="EL7" s="39">
        <v>0.54</v>
      </c>
      <c r="EM7" s="39">
        <v>0.5</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千頭良弐</cp:lastModifiedBy>
  <cp:lastPrinted>2020-01-26T23:46:28Z</cp:lastPrinted>
  <dcterms:created xsi:type="dcterms:W3CDTF">2019-12-05T04:27:12Z</dcterms:created>
  <dcterms:modified xsi:type="dcterms:W3CDTF">2020-01-26T23:59:35Z</dcterms:modified>
  <cp:category/>
</cp:coreProperties>
</file>