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水道)総務係\総務係\財政担当\報告・回答\令和01年度\県\020128_公営企業に係る経営比較分析表(H30決算)\提出用\"/>
    </mc:Choice>
  </mc:AlternateContent>
  <workbookProtection workbookAlgorithmName="SHA-512" workbookHashValue="rlEB0PphEOGhCVfE0iduGRPqnzvuUog8f7rgfz72RQOtSy0h/L+6cSQBe1B8Dxx8DDND5a6PdAtrF+acStpJ5A==" workbookSaltValue="H3pAoillP0X+ZthFQWft2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<sst xmlns="http://schemas.openxmlformats.org/spreadsheetml/2006/main" count="220" uniqueCount="108">
  <si>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</si>
  <si>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</si>
  <si>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</si>
  <si>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</si>
  <si>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</si>
  <si>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</si>
  <si>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</si>
  <si>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</si>
  <si>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</si>
  <si>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</si>
  <si>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</si>
  <si>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</si>
  <si>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</si>
  <si>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</si>
  <si>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</si>
  <si>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</si>
  <si>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</si>
  <si>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</si>
  <si>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</si>
  <si>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</si>
  <si>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</si>
  <si>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</si>
  <si>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</si>
  <si>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</si>
  <si>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</si>
  <si>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</si>
  <si>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</si>
  <si>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</si>
  <si>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</si>
  <si>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</si>
  <si>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</si>
  <si>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</si>
  <si>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</si>
  <si>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</si>
  <si>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</si>
  <si>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</si>
  <si>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</si>
  <si>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</si>
  <si>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</si>
  <si>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</si>
  <si>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</si>
  <si>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</si>
  <si>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</si>
  <si>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</si>
  <si>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</si>
  <si>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</si>
  <si>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</si>
  <si>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</si>
  <si>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</si>
  <si>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</si>
  <si>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</si>
  <si>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</si>
  <si>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</si>
  <si>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</si>
  <si>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</si>
  <si>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</si>
  <si>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</si>
  <si>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</si>
  <si>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</si>
  <si>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</si>
  <si>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</si>
  <si>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</si>
  <si>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</si>
  <si>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</si>
  <si>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</si>
  <si>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</si>
  <si>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</si>
  <si>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</si>
  <si>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</si>
  <si>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</si>
  <si>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</si>
  <si>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</si>
  <si>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</si>
  <si>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</si>
  <si>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</si>
  <si>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</si>
  <si>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</si>
  <si>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</si>
  <si>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</si>
  <si>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</si>
  <si>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</si>
  <si>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</si>
  <si>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</si>
  <si>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</si>
  <si>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</si>
  <si>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</si>
  <si>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</si>
  <si>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</si>
  <si>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</si>
  <si>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</si>
  <si>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</si>
  <si>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</si>
  <si>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</si>
  <si>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須崎市</t>
  </si>
  <si>
    <t>法適用</t>
  </si>
  <si>
    <t>水道事業</t>
  </si>
  <si>
    <t>末端給水事業</t>
  </si>
  <si>
    <t>A6</t>
  </si>
  <si>
    <t>民間企業出身</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</si>
  <si>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</si>
  <si>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</si>
  <si>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</si>
  <si>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</si>
  <si>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</si>
  <si>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</si>
  <si>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常収支比率、料金回収率ともに100％以上であり、両指標は類似団体平均及び全国平均を上回っている。経常費用を経常収益で賄えており、また給水にかかる費用を給水収益で賄えていることを示しており、経営の健全性を維持している。
しかし、類似団体平均と比較して企業債残高対給水収益比率が高く、有収率がやや低い。なお、H29の有収率が大幅に低い原因は、大量漏水によるものであり、H30年度には回復している。
有収率対策としては、管路更新や漏水箇所の修繕に対する費用を確保することが必要だが、債務残高等とのバランスに注意して運営していく必要がある。</t>
    <rPh sb="0" eb="2">
      <t>ケイジョウ</t>
    </rPh>
    <rPh sb="2" eb="4">
      <t>シュウシ</t>
    </rPh>
    <rPh sb="4" eb="6">
      <t>ヒリツ</t>
    </rPh>
    <rPh sb="7" eb="9">
      <t>リョウキン</t>
    </rPh>
    <rPh sb="9" eb="11">
      <t>カイシュウ</t>
    </rPh>
    <rPh sb="11" eb="12">
      <t>リツ</t>
    </rPh>
    <rPh sb="19" eb="21">
      <t>イジョウ</t>
    </rPh>
    <rPh sb="35" eb="36">
      <t>オヨ</t>
    </rPh>
    <rPh sb="37" eb="39">
      <t>ゼンコク</t>
    </rPh>
    <rPh sb="39" eb="41">
      <t>ヘイキン</t>
    </rPh>
    <rPh sb="49" eb="51">
      <t>ケイジョウ</t>
    </rPh>
    <rPh sb="51" eb="53">
      <t>ヒヨウ</t>
    </rPh>
    <rPh sb="54" eb="56">
      <t>ケイジョウ</t>
    </rPh>
    <rPh sb="56" eb="58">
      <t>シュウエキ</t>
    </rPh>
    <rPh sb="59" eb="60">
      <t>マカナ</t>
    </rPh>
    <rPh sb="67" eb="69">
      <t>キュウスイ</t>
    </rPh>
    <rPh sb="73" eb="75">
      <t>ヒヨウ</t>
    </rPh>
    <rPh sb="76" eb="78">
      <t>キュウスイ</t>
    </rPh>
    <rPh sb="78" eb="80">
      <t>シュウエキ</t>
    </rPh>
    <rPh sb="81" eb="82">
      <t>マカナ</t>
    </rPh>
    <rPh sb="89" eb="90">
      <t>シメ</t>
    </rPh>
    <rPh sb="95" eb="97">
      <t>ケイエイ</t>
    </rPh>
    <rPh sb="98" eb="101">
      <t>ケンゼンセイ</t>
    </rPh>
    <rPh sb="102" eb="104">
      <t>イジ</t>
    </rPh>
    <rPh sb="115" eb="117">
      <t>ルイジ</t>
    </rPh>
    <rPh sb="117" eb="119">
      <t>ダンタイ</t>
    </rPh>
    <rPh sb="119" eb="121">
      <t>ヘイキン</t>
    </rPh>
    <rPh sb="122" eb="124">
      <t>ヒカク</t>
    </rPh>
    <rPh sb="126" eb="128">
      <t>キギョウ</t>
    </rPh>
    <rPh sb="128" eb="129">
      <t>サイ</t>
    </rPh>
    <rPh sb="129" eb="131">
      <t>ザンダカ</t>
    </rPh>
    <rPh sb="131" eb="132">
      <t>タイ</t>
    </rPh>
    <rPh sb="132" eb="134">
      <t>キュウスイ</t>
    </rPh>
    <rPh sb="134" eb="136">
      <t>シュウエキ</t>
    </rPh>
    <rPh sb="136" eb="138">
      <t>ヒリツ</t>
    </rPh>
    <rPh sb="139" eb="140">
      <t>タカ</t>
    </rPh>
    <rPh sb="142" eb="143">
      <t>ユウ</t>
    </rPh>
    <rPh sb="158" eb="159">
      <t>ユウ</t>
    </rPh>
    <rPh sb="165" eb="166">
      <t>ヒク</t>
    </rPh>
    <rPh sb="187" eb="189">
      <t>ネンド</t>
    </rPh>
    <rPh sb="191" eb="193">
      <t>カイフク</t>
    </rPh>
    <rPh sb="199" eb="200">
      <t>ユウ</t>
    </rPh>
    <rPh sb="216" eb="218">
      <t>カショ</t>
    </rPh>
    <rPh sb="222" eb="223">
      <t>タイ</t>
    </rPh>
    <rPh sb="225" eb="227">
      <t>ヒヨウ</t>
    </rPh>
    <rPh sb="228" eb="230">
      <t>カクホ</t>
    </rPh>
    <rPh sb="235" eb="237">
      <t>ヒツヨウ</t>
    </rPh>
    <rPh sb="240" eb="242">
      <t>サイム</t>
    </rPh>
    <rPh sb="242" eb="244">
      <t>ザンダカ</t>
    </rPh>
    <rPh sb="244" eb="245">
      <t>ナド</t>
    </rPh>
    <rPh sb="252" eb="254">
      <t>チュウイ</t>
    </rPh>
    <rPh sb="256" eb="258">
      <t>ウンエイ</t>
    </rPh>
    <rPh sb="262" eb="264">
      <t>ヒツヨウ</t>
    </rPh>
    <phoneticPr fontId="16"/>
  </si>
  <si>
    <t>県内で2番目に古い水道という歴史を持つがゆえに、水道施設の多くが老朽化しており、有形固定資産減価償却率が類似団体平均及び全国平均より高くなっている。管路経年化率（耐用年数を超えた管路の割合）は類似団体平均をやや下回っており、管路更新率（当年度の更新管路の割合）はH30年度に全国平均値並みとなったものの、更新のペースを早める必要性がある状況は続いているといえる。
なお、H26年の管路経年化率は実際には以下のとおりである。
H26：12.53％</t>
    <rPh sb="0" eb="2">
      <t>ケンナイ</t>
    </rPh>
    <rPh sb="4" eb="6">
      <t>バンメ</t>
    </rPh>
    <rPh sb="7" eb="8">
      <t>フル</t>
    </rPh>
    <rPh sb="9" eb="11">
      <t>スイドウ</t>
    </rPh>
    <rPh sb="14" eb="16">
      <t>レキシ</t>
    </rPh>
    <rPh sb="17" eb="18">
      <t>モ</t>
    </rPh>
    <rPh sb="24" eb="26">
      <t>スイドウ</t>
    </rPh>
    <rPh sb="26" eb="28">
      <t>シセツ</t>
    </rPh>
    <rPh sb="29" eb="30">
      <t>オオ</t>
    </rPh>
    <rPh sb="32" eb="35">
      <t>ロウキュウカ</t>
    </rPh>
    <rPh sb="40" eb="42">
      <t>ユウケイ</t>
    </rPh>
    <rPh sb="42" eb="44">
      <t>コテイ</t>
    </rPh>
    <rPh sb="44" eb="46">
      <t>シサン</t>
    </rPh>
    <rPh sb="46" eb="48">
      <t>ゲンカ</t>
    </rPh>
    <rPh sb="48" eb="50">
      <t>ショウキャク</t>
    </rPh>
    <rPh sb="50" eb="51">
      <t>リツ</t>
    </rPh>
    <rPh sb="52" eb="54">
      <t>ルイジ</t>
    </rPh>
    <rPh sb="54" eb="56">
      <t>ダンタイ</t>
    </rPh>
    <rPh sb="56" eb="58">
      <t>ヘイキン</t>
    </rPh>
    <rPh sb="58" eb="59">
      <t>オヨ</t>
    </rPh>
    <rPh sb="60" eb="62">
      <t>ゼンコク</t>
    </rPh>
    <rPh sb="62" eb="64">
      <t>ヘイキン</t>
    </rPh>
    <rPh sb="66" eb="67">
      <t>タカ</t>
    </rPh>
    <rPh sb="74" eb="76">
      <t>カンロ</t>
    </rPh>
    <rPh sb="76" eb="79">
      <t>ケイネンカ</t>
    </rPh>
    <rPh sb="79" eb="80">
      <t>リツ</t>
    </rPh>
    <rPh sb="96" eb="98">
      <t>ルイジ</t>
    </rPh>
    <rPh sb="98" eb="100">
      <t>ダンタイ</t>
    </rPh>
    <rPh sb="100" eb="102">
      <t>ヘイキン</t>
    </rPh>
    <rPh sb="105" eb="107">
      <t>シタマワ</t>
    </rPh>
    <rPh sb="112" eb="114">
      <t>カンロ</t>
    </rPh>
    <rPh sb="114" eb="116">
      <t>コウシン</t>
    </rPh>
    <rPh sb="116" eb="117">
      <t>リツ</t>
    </rPh>
    <rPh sb="118" eb="119">
      <t>トウ</t>
    </rPh>
    <rPh sb="119" eb="121">
      <t>ネンド</t>
    </rPh>
    <rPh sb="122" eb="124">
      <t>コウシン</t>
    </rPh>
    <rPh sb="124" eb="126">
      <t>カンロ</t>
    </rPh>
    <rPh sb="127" eb="129">
      <t>ワリアイ</t>
    </rPh>
    <rPh sb="134" eb="136">
      <t>ネンド</t>
    </rPh>
    <rPh sb="137" eb="139">
      <t>ゼンコク</t>
    </rPh>
    <rPh sb="139" eb="142">
      <t>ヘイキンチ</t>
    </rPh>
    <rPh sb="142" eb="143">
      <t>ナ</t>
    </rPh>
    <rPh sb="152" eb="154">
      <t>コウシン</t>
    </rPh>
    <rPh sb="159" eb="160">
      <t>ハヤ</t>
    </rPh>
    <rPh sb="162" eb="165">
      <t>ヒツヨウセイ</t>
    </rPh>
    <rPh sb="168" eb="170">
      <t>ジョウキョウ</t>
    </rPh>
    <rPh sb="171" eb="172">
      <t>ツヅ</t>
    </rPh>
    <rPh sb="189" eb="190">
      <t>ネン</t>
    </rPh>
    <rPh sb="191" eb="193">
      <t>カンロ</t>
    </rPh>
    <rPh sb="193" eb="196">
      <t>ケイネンカ</t>
    </rPh>
    <rPh sb="196" eb="197">
      <t>リツ</t>
    </rPh>
    <rPh sb="198" eb="200">
      <t>ジッサイ</t>
    </rPh>
    <rPh sb="202" eb="204">
      <t>イカ</t>
    </rPh>
    <phoneticPr fontId="16"/>
  </si>
  <si>
    <t>人口減少に伴い給水収益が減少傾向にあるなか、老朽施設の更新や耐震化を行っていく必要がある。
令和元年度に策定予定である経営戦略による計画を基に、健全な経営の維持と効率的な更新投資を行っていく必要がある。</t>
    <rPh sb="0" eb="2">
      <t>ジンコウ</t>
    </rPh>
    <rPh sb="2" eb="4">
      <t>ゲンショウ</t>
    </rPh>
    <rPh sb="5" eb="6">
      <t>トモナ</t>
    </rPh>
    <rPh sb="7" eb="9">
      <t>キュウスイ</t>
    </rPh>
    <rPh sb="9" eb="11">
      <t>シュウエキ</t>
    </rPh>
    <rPh sb="12" eb="14">
      <t>ゲンショウ</t>
    </rPh>
    <rPh sb="14" eb="16">
      <t>ケイコウ</t>
    </rPh>
    <rPh sb="22" eb="24">
      <t>ロウキュウ</t>
    </rPh>
    <rPh sb="24" eb="26">
      <t>シセツ</t>
    </rPh>
    <rPh sb="27" eb="29">
      <t>コウシン</t>
    </rPh>
    <rPh sb="30" eb="33">
      <t>タイシンカ</t>
    </rPh>
    <rPh sb="34" eb="35">
      <t>オコナ</t>
    </rPh>
    <rPh sb="39" eb="41">
      <t>ヒツヨウ</t>
    </rPh>
    <rPh sb="46" eb="48">
      <t>レイワ</t>
    </rPh>
    <rPh sb="49" eb="51">
      <t>ネンド</t>
    </rPh>
    <rPh sb="52" eb="54">
      <t>サクテイ</t>
    </rPh>
    <rPh sb="54" eb="56">
      <t>ヨテイ</t>
    </rPh>
    <rPh sb="59" eb="61">
      <t>ケイエイ</t>
    </rPh>
    <rPh sb="61" eb="63">
      <t>センリャク</t>
    </rPh>
    <rPh sb="66" eb="68">
      <t>ケイカク</t>
    </rPh>
    <rPh sb="69" eb="70">
      <t>モト</t>
    </rPh>
    <rPh sb="72" eb="74">
      <t>ケンゼン</t>
    </rPh>
    <rPh sb="75" eb="77">
      <t>ケイエイ</t>
    </rPh>
    <rPh sb="78" eb="80">
      <t>イジ</t>
    </rPh>
    <rPh sb="81" eb="84">
      <t>コウリツテキ</t>
    </rPh>
    <rPh sb="87" eb="89">
      <t>トウシ</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</si>
</sst>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8"/>
      <color theme="3"/>
      <name val="游ゴシック Light"/>
      <family val="2"/>
      <charset val="128"/>
      <scheme val="major"/>
    </font>
    <font>
      <sz val="11"/>
      <color rgb="FF3333FF"/>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7" fillId="0" borderId="9"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0.57999999999999996</c:v>
                </c:pt>
                <c:pt idx="1">
                  <c:v>0.43</c:v>
                </c:pt>
                <c:pt idx="2">
                  <c:v>0.56000000000000005</c:v>
                </c:pt>
                <c:pt idx="3">
                  <c:v>0.45</c:v>
                </c:pt>
                <c:pt idx="4">
                  <c:v>0.72</c:v>
                </c:pt>
              </c:numCache>
            </c:numRef>
          </c:val>
          <c:extLst>
            <c:ext xmlns:c16="http://schemas.microsoft.com/office/drawing/2014/chart" uri="{C3380CC4-5D6E-409C-BE32-E72D297353CC}">
              <c16:uniqueId val="{00000000-E584-47A5-BD43-6DF4BA9A4EC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0.99</c:v>
                </c:pt>
                <c:pt idx="2">
                  <c:v>0.71</c:v>
                </c:pt>
                <c:pt idx="3">
                  <c:v>0.54</c:v>
                </c:pt>
                <c:pt idx="4">
                  <c:v>0.5</c:v>
                </c:pt>
              </c:numCache>
            </c:numRef>
          </c:val>
          <c:smooth val="0"/>
          <c:extLst>
            <c:ext xmlns:c16="http://schemas.microsoft.com/office/drawing/2014/chart" uri="{C3380CC4-5D6E-409C-BE32-E72D297353CC}">
              <c16:uniqueId val="{00000001-E584-47A5-BD43-6DF4BA9A4EC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54.62</c:v>
                </c:pt>
                <c:pt idx="1">
                  <c:v>54.83</c:v>
                </c:pt>
                <c:pt idx="2">
                  <c:v>52.78</c:v>
                </c:pt>
                <c:pt idx="3">
                  <c:v>79.16</c:v>
                </c:pt>
                <c:pt idx="4">
                  <c:v>62.13</c:v>
                </c:pt>
              </c:numCache>
            </c:numRef>
          </c:val>
          <c:extLst>
            <c:ext xmlns:c16="http://schemas.microsoft.com/office/drawing/2014/chart" uri="{C3380CC4-5D6E-409C-BE32-E72D297353CC}">
              <c16:uniqueId val="{00000000-A195-4AF2-BBD5-CDE61BE3926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54.77</c:v>
                </c:pt>
                <c:pt idx="2">
                  <c:v>54.92</c:v>
                </c:pt>
                <c:pt idx="3">
                  <c:v>55.63</c:v>
                </c:pt>
                <c:pt idx="4">
                  <c:v>55.03</c:v>
                </c:pt>
              </c:numCache>
            </c:numRef>
          </c:val>
          <c:smooth val="0"/>
          <c:extLst>
            <c:ext xmlns:c16="http://schemas.microsoft.com/office/drawing/2014/chart" uri="{C3380CC4-5D6E-409C-BE32-E72D297353CC}">
              <c16:uniqueId val="{00000001-A195-4AF2-BBD5-CDE61BE3926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79.459999999999994</c:v>
                </c:pt>
                <c:pt idx="1">
                  <c:v>79.510000000000005</c:v>
                </c:pt>
                <c:pt idx="2">
                  <c:v>80.34</c:v>
                </c:pt>
                <c:pt idx="3">
                  <c:v>65.64</c:v>
                </c:pt>
                <c:pt idx="4">
                  <c:v>81.39</c:v>
                </c:pt>
              </c:numCache>
            </c:numRef>
          </c:val>
          <c:extLst>
            <c:ext xmlns:c16="http://schemas.microsoft.com/office/drawing/2014/chart" uri="{C3380CC4-5D6E-409C-BE32-E72D297353CC}">
              <c16:uniqueId val="{00000000-941A-4AE5-A625-B0D0610D742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82.89</c:v>
                </c:pt>
                <c:pt idx="2">
                  <c:v>82.66</c:v>
                </c:pt>
                <c:pt idx="3">
                  <c:v>82.04</c:v>
                </c:pt>
                <c:pt idx="4">
                  <c:v>81.900000000000006</c:v>
                </c:pt>
              </c:numCache>
            </c:numRef>
          </c:val>
          <c:smooth val="0"/>
          <c:extLst>
            <c:ext xmlns:c16="http://schemas.microsoft.com/office/drawing/2014/chart" uri="{C3380CC4-5D6E-409C-BE32-E72D297353CC}">
              <c16:uniqueId val="{00000001-941A-4AE5-A625-B0D0610D742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116.61</c:v>
                </c:pt>
                <c:pt idx="1">
                  <c:v>114.84</c:v>
                </c:pt>
                <c:pt idx="2">
                  <c:v>121.58</c:v>
                </c:pt>
                <c:pt idx="3">
                  <c:v>119.48</c:v>
                </c:pt>
                <c:pt idx="4">
                  <c:v>119.92</c:v>
                </c:pt>
              </c:numCache>
            </c:numRef>
          </c:val>
          <c:extLst>
            <c:ext xmlns:c16="http://schemas.microsoft.com/office/drawing/2014/chart" uri="{C3380CC4-5D6E-409C-BE32-E72D297353CC}">
              <c16:uniqueId val="{00000000-4246-4A93-90A1-744C1AED28B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111.21</c:v>
                </c:pt>
                <c:pt idx="2">
                  <c:v>111.71</c:v>
                </c:pt>
                <c:pt idx="3">
                  <c:v>110.05</c:v>
                </c:pt>
                <c:pt idx="4">
                  <c:v>108.87</c:v>
                </c:pt>
              </c:numCache>
            </c:numRef>
          </c:val>
          <c:smooth val="0"/>
          <c:extLst>
            <c:ext xmlns:c16="http://schemas.microsoft.com/office/drawing/2014/chart" uri="{C3380CC4-5D6E-409C-BE32-E72D297353CC}">
              <c16:uniqueId val="{00000001-4246-4A93-90A1-744C1AED28B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51.47</c:v>
                </c:pt>
                <c:pt idx="1">
                  <c:v>50</c:v>
                </c:pt>
                <c:pt idx="2">
                  <c:v>51.67</c:v>
                </c:pt>
                <c:pt idx="3">
                  <c:v>52.08</c:v>
                </c:pt>
                <c:pt idx="4">
                  <c:v>52.86</c:v>
                </c:pt>
              </c:numCache>
            </c:numRef>
          </c:val>
          <c:extLst>
            <c:ext xmlns:c16="http://schemas.microsoft.com/office/drawing/2014/chart" uri="{C3380CC4-5D6E-409C-BE32-E72D297353CC}">
              <c16:uniqueId val="{00000000-53EE-4859-A3D9-057D7C6410E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47.46</c:v>
                </c:pt>
                <c:pt idx="2">
                  <c:v>48.49</c:v>
                </c:pt>
                <c:pt idx="3">
                  <c:v>48.05</c:v>
                </c:pt>
                <c:pt idx="4">
                  <c:v>48.87</c:v>
                </c:pt>
              </c:numCache>
            </c:numRef>
          </c:val>
          <c:smooth val="0"/>
          <c:extLst>
            <c:ext xmlns:c16="http://schemas.microsoft.com/office/drawing/2014/chart" uri="{C3380CC4-5D6E-409C-BE32-E72D297353CC}">
              <c16:uniqueId val="{00000001-53EE-4859-A3D9-057D7C6410E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100</c:v>
                </c:pt>
                <c:pt idx="1">
                  <c:v>13.72</c:v>
                </c:pt>
                <c:pt idx="2">
                  <c:v>12.36</c:v>
                </c:pt>
                <c:pt idx="3">
                  <c:v>12.32</c:v>
                </c:pt>
                <c:pt idx="4">
                  <c:v>12.24</c:v>
                </c:pt>
              </c:numCache>
            </c:numRef>
          </c:val>
          <c:extLst>
            <c:ext xmlns:c16="http://schemas.microsoft.com/office/drawing/2014/chart" uri="{C3380CC4-5D6E-409C-BE32-E72D297353CC}">
              <c16:uniqueId val="{00000000-C116-4CF5-A0B1-61DB668E721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9.7100000000000009</c:v>
                </c:pt>
                <c:pt idx="2">
                  <c:v>12.79</c:v>
                </c:pt>
                <c:pt idx="3">
                  <c:v>13.39</c:v>
                </c:pt>
                <c:pt idx="4">
                  <c:v>14.85</c:v>
                </c:pt>
              </c:numCache>
            </c:numRef>
          </c:val>
          <c:smooth val="0"/>
          <c:extLst>
            <c:ext xmlns:c16="http://schemas.microsoft.com/office/drawing/2014/chart" uri="{C3380CC4-5D6E-409C-BE32-E72D297353CC}">
              <c16:uniqueId val="{00000001-C116-4CF5-A0B1-61DB668E721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F43-452C-A80C-09FBBF54919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1.93</c:v>
                </c:pt>
                <c:pt idx="2">
                  <c:v>1.72</c:v>
                </c:pt>
                <c:pt idx="3">
                  <c:v>2.64</c:v>
                </c:pt>
                <c:pt idx="4">
                  <c:v>3.16</c:v>
                </c:pt>
              </c:numCache>
            </c:numRef>
          </c:val>
          <c:smooth val="0"/>
          <c:extLst>
            <c:ext xmlns:c16="http://schemas.microsoft.com/office/drawing/2014/chart" uri="{C3380CC4-5D6E-409C-BE32-E72D297353CC}">
              <c16:uniqueId val="{00000001-FF43-452C-A80C-09FBBF54919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158.38999999999999</c:v>
                </c:pt>
                <c:pt idx="1">
                  <c:v>147.08000000000001</c:v>
                </c:pt>
                <c:pt idx="2">
                  <c:v>209.18</c:v>
                </c:pt>
                <c:pt idx="3">
                  <c:v>220.67</c:v>
                </c:pt>
                <c:pt idx="4">
                  <c:v>241.94</c:v>
                </c:pt>
              </c:numCache>
            </c:numRef>
          </c:val>
          <c:extLst>
            <c:ext xmlns:c16="http://schemas.microsoft.com/office/drawing/2014/chart" uri="{C3380CC4-5D6E-409C-BE32-E72D297353CC}">
              <c16:uniqueId val="{00000000-6694-48F7-B0B2-09B930EB396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391.54</c:v>
                </c:pt>
                <c:pt idx="2">
                  <c:v>384.34</c:v>
                </c:pt>
                <c:pt idx="3">
                  <c:v>359.47</c:v>
                </c:pt>
                <c:pt idx="4">
                  <c:v>369.69</c:v>
                </c:pt>
              </c:numCache>
            </c:numRef>
          </c:val>
          <c:smooth val="0"/>
          <c:extLst>
            <c:ext xmlns:c16="http://schemas.microsoft.com/office/drawing/2014/chart" uri="{C3380CC4-5D6E-409C-BE32-E72D297353CC}">
              <c16:uniqueId val="{00000001-6694-48F7-B0B2-09B930EB396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557.70000000000005</c:v>
                </c:pt>
                <c:pt idx="1">
                  <c:v>557.16999999999996</c:v>
                </c:pt>
                <c:pt idx="2">
                  <c:v>558.73</c:v>
                </c:pt>
                <c:pt idx="3">
                  <c:v>556.75</c:v>
                </c:pt>
                <c:pt idx="4">
                  <c:v>569.94000000000005</c:v>
                </c:pt>
              </c:numCache>
            </c:numRef>
          </c:val>
          <c:extLst>
            <c:ext xmlns:c16="http://schemas.microsoft.com/office/drawing/2014/chart" uri="{C3380CC4-5D6E-409C-BE32-E72D297353CC}">
              <c16:uniqueId val="{00000000-E620-4A2C-AE7E-6FC3B843095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386.97</c:v>
                </c:pt>
                <c:pt idx="2">
                  <c:v>380.58</c:v>
                </c:pt>
                <c:pt idx="3">
                  <c:v>401.79</c:v>
                </c:pt>
                <c:pt idx="4">
                  <c:v>402.99</c:v>
                </c:pt>
              </c:numCache>
            </c:numRef>
          </c:val>
          <c:smooth val="0"/>
          <c:extLst>
            <c:ext xmlns:c16="http://schemas.microsoft.com/office/drawing/2014/chart" uri="{C3380CC4-5D6E-409C-BE32-E72D297353CC}">
              <c16:uniqueId val="{00000001-E620-4A2C-AE7E-6FC3B843095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112.85</c:v>
                </c:pt>
                <c:pt idx="1">
                  <c:v>111.04</c:v>
                </c:pt>
                <c:pt idx="2">
                  <c:v>118.3</c:v>
                </c:pt>
                <c:pt idx="3">
                  <c:v>116.03</c:v>
                </c:pt>
                <c:pt idx="4">
                  <c:v>115.61</c:v>
                </c:pt>
              </c:numCache>
            </c:numRef>
          </c:val>
          <c:extLst>
            <c:ext xmlns:c16="http://schemas.microsoft.com/office/drawing/2014/chart" uri="{C3380CC4-5D6E-409C-BE32-E72D297353CC}">
              <c16:uniqueId val="{00000000-19D0-49B1-835B-AC09E413CC1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101.72</c:v>
                </c:pt>
                <c:pt idx="2">
                  <c:v>102.38</c:v>
                </c:pt>
                <c:pt idx="3">
                  <c:v>100.12</c:v>
                </c:pt>
                <c:pt idx="4">
                  <c:v>98.66</c:v>
                </c:pt>
              </c:numCache>
            </c:numRef>
          </c:val>
          <c:smooth val="0"/>
          <c:extLst>
            <c:ext xmlns:c16="http://schemas.microsoft.com/office/drawing/2014/chart" uri="{C3380CC4-5D6E-409C-BE32-E72D297353CC}">
              <c16:uniqueId val="{00000001-19D0-49B1-835B-AC09E413CC1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140.38999999999999</c:v>
                </c:pt>
                <c:pt idx="1">
                  <c:v>143.19999999999999</c:v>
                </c:pt>
                <c:pt idx="2">
                  <c:v>137.94</c:v>
                </c:pt>
                <c:pt idx="3">
                  <c:v>140.5</c:v>
                </c:pt>
                <c:pt idx="4">
                  <c:v>140.91999999999999</c:v>
                </c:pt>
              </c:numCache>
            </c:numRef>
          </c:val>
          <c:extLst>
            <c:ext xmlns:c16="http://schemas.microsoft.com/office/drawing/2014/chart" uri="{C3380CC4-5D6E-409C-BE32-E72D297353CC}">
              <c16:uniqueId val="{00000000-7D0E-42DA-B18D-62EF67B83D7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168.2</c:v>
                </c:pt>
                <c:pt idx="2">
                  <c:v>168.67</c:v>
                </c:pt>
                <c:pt idx="3">
                  <c:v>174.97</c:v>
                </c:pt>
                <c:pt idx="4">
                  <c:v>178.59</c:v>
                </c:pt>
              </c:numCache>
            </c:numRef>
          </c:val>
          <c:smooth val="0"/>
          <c:extLst>
            <c:ext xmlns:c16="http://schemas.microsoft.com/office/drawing/2014/chart" uri="{C3380CC4-5D6E-409C-BE32-E72D297353CC}">
              <c16:uniqueId val="{00000001-7D0E-42DA-B18D-62EF67B83D7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5" zoomScaleNormal="55" workbookViewId="0">
      <selection activeCell="BO87" sqref="BO8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高知県　須崎市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A6</v>
      </c>
      <c r="X8" s="59"/>
      <c r="Y8" s="59"/>
      <c r="Z8" s="59"/>
      <c r="AA8" s="59"/>
      <c r="AB8" s="59"/>
      <c r="AC8" s="59"/>
      <c r="AD8" s="59" t="str">
        <f>データ!$M$6</f>
        <v>民間企業出身</v>
      </c>
      <c r="AE8" s="59"/>
      <c r="AF8" s="59"/>
      <c r="AG8" s="59"/>
      <c r="AH8" s="59"/>
      <c r="AI8" s="59"/>
      <c r="AJ8" s="59"/>
      <c r="AK8" s="4"/>
      <c r="AL8" s="60">
        <f>データ!$R$6</f>
        <v>22026</v>
      </c>
      <c r="AM8" s="60"/>
      <c r="AN8" s="60"/>
      <c r="AO8" s="60"/>
      <c r="AP8" s="60"/>
      <c r="AQ8" s="60"/>
      <c r="AR8" s="60"/>
      <c r="AS8" s="60"/>
      <c r="AT8" s="51">
        <f>データ!$S$6</f>
        <v>135.34</v>
      </c>
      <c r="AU8" s="52"/>
      <c r="AV8" s="52"/>
      <c r="AW8" s="52"/>
      <c r="AX8" s="52"/>
      <c r="AY8" s="52"/>
      <c r="AZ8" s="52"/>
      <c r="BA8" s="52"/>
      <c r="BB8" s="53">
        <f>データ!$T$6</f>
        <v>162.75</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46.39</v>
      </c>
      <c r="J10" s="52"/>
      <c r="K10" s="52"/>
      <c r="L10" s="52"/>
      <c r="M10" s="52"/>
      <c r="N10" s="52"/>
      <c r="O10" s="63"/>
      <c r="P10" s="53">
        <f>データ!$P$6</f>
        <v>87.38</v>
      </c>
      <c r="Q10" s="53"/>
      <c r="R10" s="53"/>
      <c r="S10" s="53"/>
      <c r="T10" s="53"/>
      <c r="U10" s="53"/>
      <c r="V10" s="53"/>
      <c r="W10" s="60">
        <f>データ!$Q$6</f>
        <v>2700</v>
      </c>
      <c r="X10" s="60"/>
      <c r="Y10" s="60"/>
      <c r="Z10" s="60"/>
      <c r="AA10" s="60"/>
      <c r="AB10" s="60"/>
      <c r="AC10" s="60"/>
      <c r="AD10" s="2"/>
      <c r="AE10" s="2"/>
      <c r="AF10" s="2"/>
      <c r="AG10" s="2"/>
      <c r="AH10" s="4"/>
      <c r="AI10" s="4"/>
      <c r="AJ10" s="4"/>
      <c r="AK10" s="4"/>
      <c r="AL10" s="60">
        <f>データ!$U$6</f>
        <v>18910</v>
      </c>
      <c r="AM10" s="60"/>
      <c r="AN10" s="60"/>
      <c r="AO10" s="60"/>
      <c r="AP10" s="60"/>
      <c r="AQ10" s="60"/>
      <c r="AR10" s="60"/>
      <c r="AS10" s="60"/>
      <c r="AT10" s="51">
        <f>データ!$V$6</f>
        <v>25.42</v>
      </c>
      <c r="AU10" s="52"/>
      <c r="AV10" s="52"/>
      <c r="AW10" s="52"/>
      <c r="AX10" s="52"/>
      <c r="AY10" s="52"/>
      <c r="AZ10" s="52"/>
      <c r="BA10" s="52"/>
      <c r="BB10" s="53">
        <f>データ!$W$6</f>
        <v>743.9</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105</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106</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107</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jbjddM8C/X/uBj50NOBUCi5v5xLct/eS+urRpSqroPSdM7PKhJ9FioUzSNbBN6GnUFzhZuN2E/MNONr25GdLUA==" saltValue="WbQCAmqk6JuQ3IJJQ1M1W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392065</v>
      </c>
      <c r="D6" s="34">
        <f t="shared" si="3"/>
        <v>46</v>
      </c>
      <c r="E6" s="34">
        <f t="shared" si="3"/>
        <v>1</v>
      </c>
      <c r="F6" s="34">
        <f t="shared" si="3"/>
        <v>0</v>
      </c>
      <c r="G6" s="34">
        <f t="shared" si="3"/>
        <v>1</v>
      </c>
      <c r="H6" s="34" t="str">
        <f t="shared" si="3"/>
        <v>高知県　須崎市</v>
      </c>
      <c r="I6" s="34" t="str">
        <f t="shared" si="3"/>
        <v>法適用</v>
      </c>
      <c r="J6" s="34" t="str">
        <f t="shared" si="3"/>
        <v>水道事業</v>
      </c>
      <c r="K6" s="34" t="str">
        <f t="shared" si="3"/>
        <v>末端給水事業</v>
      </c>
      <c r="L6" s="34" t="str">
        <f t="shared" si="3"/>
        <v>A6</v>
      </c>
      <c r="M6" s="34" t="str">
        <f t="shared" si="3"/>
        <v>民間企業出身</v>
      </c>
      <c r="N6" s="35" t="str">
        <f t="shared" si="3"/>
        <v>-</v>
      </c>
      <c r="O6" s="35">
        <f t="shared" si="3"/>
        <v>46.39</v>
      </c>
      <c r="P6" s="35">
        <f t="shared" si="3"/>
        <v>87.38</v>
      </c>
      <c r="Q6" s="35">
        <f t="shared" si="3"/>
        <v>2700</v>
      </c>
      <c r="R6" s="35">
        <f t="shared" si="3"/>
        <v>22026</v>
      </c>
      <c r="S6" s="35">
        <f t="shared" si="3"/>
        <v>135.34</v>
      </c>
      <c r="T6" s="35">
        <f t="shared" si="3"/>
        <v>162.75</v>
      </c>
      <c r="U6" s="35">
        <f t="shared" si="3"/>
        <v>18910</v>
      </c>
      <c r="V6" s="35">
        <f t="shared" si="3"/>
        <v>25.42</v>
      </c>
      <c r="W6" s="35">
        <f t="shared" si="3"/>
        <v>743.9</v>
      </c>
      <c r="X6" s="36">
        <f>IF(X7="",NA(),X7)</f>
        <v>116.61</v>
      </c>
      <c r="Y6" s="36">
        <f t="shared" ref="Y6:AG6" si="4">IF(Y7="",NA(),Y7)</f>
        <v>114.84</v>
      </c>
      <c r="Z6" s="36">
        <f t="shared" si="4"/>
        <v>121.58</v>
      </c>
      <c r="AA6" s="36">
        <f t="shared" si="4"/>
        <v>119.48</v>
      </c>
      <c r="AB6" s="36">
        <f t="shared" si="4"/>
        <v>119.92</v>
      </c>
      <c r="AC6" s="36">
        <f t="shared" si="4"/>
        <v>110.01</v>
      </c>
      <c r="AD6" s="36">
        <f t="shared" si="4"/>
        <v>111.21</v>
      </c>
      <c r="AE6" s="36">
        <f t="shared" si="4"/>
        <v>111.71</v>
      </c>
      <c r="AF6" s="36">
        <f t="shared" si="4"/>
        <v>110.05</v>
      </c>
      <c r="AG6" s="36">
        <f t="shared" si="4"/>
        <v>108.87</v>
      </c>
      <c r="AH6" s="35" t="str">
        <f>IF(AH7="","",IF(AH7="-","【-】","【"&amp;SUBSTITUTE(TEXT(AH7,"#,##0.00"),"-","△")&amp;"】"))</f>
        <v>【112.83】</v>
      </c>
      <c r="AI6" s="35">
        <f>IF(AI7="",NA(),AI7)</f>
        <v>0</v>
      </c>
      <c r="AJ6" s="35">
        <f t="shared" ref="AJ6:AR6" si="5">IF(AJ7="",NA(),AJ7)</f>
        <v>0</v>
      </c>
      <c r="AK6" s="35">
        <f t="shared" si="5"/>
        <v>0</v>
      </c>
      <c r="AL6" s="35">
        <f t="shared" si="5"/>
        <v>0</v>
      </c>
      <c r="AM6" s="35">
        <f t="shared" si="5"/>
        <v>0</v>
      </c>
      <c r="AN6" s="36">
        <f t="shared" si="5"/>
        <v>2.8</v>
      </c>
      <c r="AO6" s="36">
        <f t="shared" si="5"/>
        <v>1.93</v>
      </c>
      <c r="AP6" s="36">
        <f t="shared" si="5"/>
        <v>1.72</v>
      </c>
      <c r="AQ6" s="36">
        <f t="shared" si="5"/>
        <v>2.64</v>
      </c>
      <c r="AR6" s="36">
        <f t="shared" si="5"/>
        <v>3.16</v>
      </c>
      <c r="AS6" s="35" t="str">
        <f>IF(AS7="","",IF(AS7="-","【-】","【"&amp;SUBSTITUTE(TEXT(AS7,"#,##0.00"),"-","△")&amp;"】"))</f>
        <v>【1.05】</v>
      </c>
      <c r="AT6" s="36">
        <f>IF(AT7="",NA(),AT7)</f>
        <v>158.38999999999999</v>
      </c>
      <c r="AU6" s="36">
        <f t="shared" ref="AU6:BC6" si="6">IF(AU7="",NA(),AU7)</f>
        <v>147.08000000000001</v>
      </c>
      <c r="AV6" s="36">
        <f t="shared" si="6"/>
        <v>209.18</v>
      </c>
      <c r="AW6" s="36">
        <f t="shared" si="6"/>
        <v>220.67</v>
      </c>
      <c r="AX6" s="36">
        <f t="shared" si="6"/>
        <v>241.94</v>
      </c>
      <c r="AY6" s="36">
        <f t="shared" si="6"/>
        <v>381.53</v>
      </c>
      <c r="AZ6" s="36">
        <f t="shared" si="6"/>
        <v>391.54</v>
      </c>
      <c r="BA6" s="36">
        <f t="shared" si="6"/>
        <v>384.34</v>
      </c>
      <c r="BB6" s="36">
        <f t="shared" si="6"/>
        <v>359.47</v>
      </c>
      <c r="BC6" s="36">
        <f t="shared" si="6"/>
        <v>369.69</v>
      </c>
      <c r="BD6" s="35" t="str">
        <f>IF(BD7="","",IF(BD7="-","【-】","【"&amp;SUBSTITUTE(TEXT(BD7,"#,##0.00"),"-","△")&amp;"】"))</f>
        <v>【261.93】</v>
      </c>
      <c r="BE6" s="36">
        <f>IF(BE7="",NA(),BE7)</f>
        <v>557.70000000000005</v>
      </c>
      <c r="BF6" s="36">
        <f t="shared" ref="BF6:BN6" si="7">IF(BF7="",NA(),BF7)</f>
        <v>557.16999999999996</v>
      </c>
      <c r="BG6" s="36">
        <f t="shared" si="7"/>
        <v>558.73</v>
      </c>
      <c r="BH6" s="36">
        <f t="shared" si="7"/>
        <v>556.75</v>
      </c>
      <c r="BI6" s="36">
        <f t="shared" si="7"/>
        <v>569.94000000000005</v>
      </c>
      <c r="BJ6" s="36">
        <f t="shared" si="7"/>
        <v>393.27</v>
      </c>
      <c r="BK6" s="36">
        <f t="shared" si="7"/>
        <v>386.97</v>
      </c>
      <c r="BL6" s="36">
        <f t="shared" si="7"/>
        <v>380.58</v>
      </c>
      <c r="BM6" s="36">
        <f t="shared" si="7"/>
        <v>401.79</v>
      </c>
      <c r="BN6" s="36">
        <f t="shared" si="7"/>
        <v>402.99</v>
      </c>
      <c r="BO6" s="35" t="str">
        <f>IF(BO7="","",IF(BO7="-","【-】","【"&amp;SUBSTITUTE(TEXT(BO7,"#,##0.00"),"-","△")&amp;"】"))</f>
        <v>【270.46】</v>
      </c>
      <c r="BP6" s="36">
        <f>IF(BP7="",NA(),BP7)</f>
        <v>112.85</v>
      </c>
      <c r="BQ6" s="36">
        <f t="shared" ref="BQ6:BY6" si="8">IF(BQ7="",NA(),BQ7)</f>
        <v>111.04</v>
      </c>
      <c r="BR6" s="36">
        <f t="shared" si="8"/>
        <v>118.3</v>
      </c>
      <c r="BS6" s="36">
        <f t="shared" si="8"/>
        <v>116.03</v>
      </c>
      <c r="BT6" s="36">
        <f t="shared" si="8"/>
        <v>115.61</v>
      </c>
      <c r="BU6" s="36">
        <f t="shared" si="8"/>
        <v>100.47</v>
      </c>
      <c r="BV6" s="36">
        <f t="shared" si="8"/>
        <v>101.72</v>
      </c>
      <c r="BW6" s="36">
        <f t="shared" si="8"/>
        <v>102.38</v>
      </c>
      <c r="BX6" s="36">
        <f t="shared" si="8"/>
        <v>100.12</v>
      </c>
      <c r="BY6" s="36">
        <f t="shared" si="8"/>
        <v>98.66</v>
      </c>
      <c r="BZ6" s="35" t="str">
        <f>IF(BZ7="","",IF(BZ7="-","【-】","【"&amp;SUBSTITUTE(TEXT(BZ7,"#,##0.00"),"-","△")&amp;"】"))</f>
        <v>【103.91】</v>
      </c>
      <c r="CA6" s="36">
        <f>IF(CA7="",NA(),CA7)</f>
        <v>140.38999999999999</v>
      </c>
      <c r="CB6" s="36">
        <f t="shared" ref="CB6:CJ6" si="9">IF(CB7="",NA(),CB7)</f>
        <v>143.19999999999999</v>
      </c>
      <c r="CC6" s="36">
        <f t="shared" si="9"/>
        <v>137.94</v>
      </c>
      <c r="CD6" s="36">
        <f t="shared" si="9"/>
        <v>140.5</v>
      </c>
      <c r="CE6" s="36">
        <f t="shared" si="9"/>
        <v>140.91999999999999</v>
      </c>
      <c r="CF6" s="36">
        <f t="shared" si="9"/>
        <v>169.82</v>
      </c>
      <c r="CG6" s="36">
        <f t="shared" si="9"/>
        <v>168.2</v>
      </c>
      <c r="CH6" s="36">
        <f t="shared" si="9"/>
        <v>168.67</v>
      </c>
      <c r="CI6" s="36">
        <f t="shared" si="9"/>
        <v>174.97</v>
      </c>
      <c r="CJ6" s="36">
        <f t="shared" si="9"/>
        <v>178.59</v>
      </c>
      <c r="CK6" s="35" t="str">
        <f>IF(CK7="","",IF(CK7="-","【-】","【"&amp;SUBSTITUTE(TEXT(CK7,"#,##0.00"),"-","△")&amp;"】"))</f>
        <v>【167.11】</v>
      </c>
      <c r="CL6" s="36">
        <f>IF(CL7="",NA(),CL7)</f>
        <v>54.62</v>
      </c>
      <c r="CM6" s="36">
        <f t="shared" ref="CM6:CU6" si="10">IF(CM7="",NA(),CM7)</f>
        <v>54.83</v>
      </c>
      <c r="CN6" s="36">
        <f t="shared" si="10"/>
        <v>52.78</v>
      </c>
      <c r="CO6" s="36">
        <f t="shared" si="10"/>
        <v>79.16</v>
      </c>
      <c r="CP6" s="36">
        <f t="shared" si="10"/>
        <v>62.13</v>
      </c>
      <c r="CQ6" s="36">
        <f t="shared" si="10"/>
        <v>55.13</v>
      </c>
      <c r="CR6" s="36">
        <f t="shared" si="10"/>
        <v>54.77</v>
      </c>
      <c r="CS6" s="36">
        <f t="shared" si="10"/>
        <v>54.92</v>
      </c>
      <c r="CT6" s="36">
        <f t="shared" si="10"/>
        <v>55.63</v>
      </c>
      <c r="CU6" s="36">
        <f t="shared" si="10"/>
        <v>55.03</v>
      </c>
      <c r="CV6" s="35" t="str">
        <f>IF(CV7="","",IF(CV7="-","【-】","【"&amp;SUBSTITUTE(TEXT(CV7,"#,##0.00"),"-","△")&amp;"】"))</f>
        <v>【60.27】</v>
      </c>
      <c r="CW6" s="36">
        <f>IF(CW7="",NA(),CW7)</f>
        <v>79.459999999999994</v>
      </c>
      <c r="CX6" s="36">
        <f t="shared" ref="CX6:DF6" si="11">IF(CX7="",NA(),CX7)</f>
        <v>79.510000000000005</v>
      </c>
      <c r="CY6" s="36">
        <f t="shared" si="11"/>
        <v>80.34</v>
      </c>
      <c r="CZ6" s="36">
        <f t="shared" si="11"/>
        <v>65.64</v>
      </c>
      <c r="DA6" s="36">
        <f t="shared" si="11"/>
        <v>81.39</v>
      </c>
      <c r="DB6" s="36">
        <f t="shared" si="11"/>
        <v>83</v>
      </c>
      <c r="DC6" s="36">
        <f t="shared" si="11"/>
        <v>82.89</v>
      </c>
      <c r="DD6" s="36">
        <f t="shared" si="11"/>
        <v>82.66</v>
      </c>
      <c r="DE6" s="36">
        <f t="shared" si="11"/>
        <v>82.04</v>
      </c>
      <c r="DF6" s="36">
        <f t="shared" si="11"/>
        <v>81.900000000000006</v>
      </c>
      <c r="DG6" s="35" t="str">
        <f>IF(DG7="","",IF(DG7="-","【-】","【"&amp;SUBSTITUTE(TEXT(DG7,"#,##0.00"),"-","△")&amp;"】"))</f>
        <v>【89.92】</v>
      </c>
      <c r="DH6" s="36">
        <f>IF(DH7="",NA(),DH7)</f>
        <v>51.47</v>
      </c>
      <c r="DI6" s="36">
        <f t="shared" ref="DI6:DQ6" si="12">IF(DI7="",NA(),DI7)</f>
        <v>50</v>
      </c>
      <c r="DJ6" s="36">
        <f t="shared" si="12"/>
        <v>51.67</v>
      </c>
      <c r="DK6" s="36">
        <f t="shared" si="12"/>
        <v>52.08</v>
      </c>
      <c r="DL6" s="36">
        <f t="shared" si="12"/>
        <v>52.86</v>
      </c>
      <c r="DM6" s="36">
        <f t="shared" si="12"/>
        <v>46.66</v>
      </c>
      <c r="DN6" s="36">
        <f t="shared" si="12"/>
        <v>47.46</v>
      </c>
      <c r="DO6" s="36">
        <f t="shared" si="12"/>
        <v>48.49</v>
      </c>
      <c r="DP6" s="36">
        <f t="shared" si="12"/>
        <v>48.05</v>
      </c>
      <c r="DQ6" s="36">
        <f t="shared" si="12"/>
        <v>48.87</v>
      </c>
      <c r="DR6" s="35" t="str">
        <f>IF(DR7="","",IF(DR7="-","【-】","【"&amp;SUBSTITUTE(TEXT(DR7,"#,##0.00"),"-","△")&amp;"】"))</f>
        <v>【48.85】</v>
      </c>
      <c r="DS6" s="36">
        <f>IF(DS7="",NA(),DS7)</f>
        <v>100</v>
      </c>
      <c r="DT6" s="36">
        <f t="shared" ref="DT6:EB6" si="13">IF(DT7="",NA(),DT7)</f>
        <v>13.72</v>
      </c>
      <c r="DU6" s="36">
        <f t="shared" si="13"/>
        <v>12.36</v>
      </c>
      <c r="DV6" s="36">
        <f t="shared" si="13"/>
        <v>12.32</v>
      </c>
      <c r="DW6" s="36">
        <f t="shared" si="13"/>
        <v>12.24</v>
      </c>
      <c r="DX6" s="36">
        <f t="shared" si="13"/>
        <v>9.85</v>
      </c>
      <c r="DY6" s="36">
        <f t="shared" si="13"/>
        <v>9.7100000000000009</v>
      </c>
      <c r="DZ6" s="36">
        <f t="shared" si="13"/>
        <v>12.79</v>
      </c>
      <c r="EA6" s="36">
        <f t="shared" si="13"/>
        <v>13.39</v>
      </c>
      <c r="EB6" s="36">
        <f t="shared" si="13"/>
        <v>14.85</v>
      </c>
      <c r="EC6" s="35" t="str">
        <f>IF(EC7="","",IF(EC7="-","【-】","【"&amp;SUBSTITUTE(TEXT(EC7,"#,##0.00"),"-","△")&amp;"】"))</f>
        <v>【17.80】</v>
      </c>
      <c r="ED6" s="36">
        <f>IF(ED7="",NA(),ED7)</f>
        <v>0.57999999999999996</v>
      </c>
      <c r="EE6" s="36">
        <f t="shared" ref="EE6:EM6" si="14">IF(EE7="",NA(),EE7)</f>
        <v>0.43</v>
      </c>
      <c r="EF6" s="36">
        <f t="shared" si="14"/>
        <v>0.56000000000000005</v>
      </c>
      <c r="EG6" s="36">
        <f t="shared" si="14"/>
        <v>0.45</v>
      </c>
      <c r="EH6" s="36">
        <f t="shared" si="14"/>
        <v>0.72</v>
      </c>
      <c r="EI6" s="36">
        <f t="shared" si="14"/>
        <v>0.66</v>
      </c>
      <c r="EJ6" s="36">
        <f t="shared" si="14"/>
        <v>0.99</v>
      </c>
      <c r="EK6" s="36">
        <f t="shared" si="14"/>
        <v>0.71</v>
      </c>
      <c r="EL6" s="36">
        <f t="shared" si="14"/>
        <v>0.54</v>
      </c>
      <c r="EM6" s="36">
        <f t="shared" si="14"/>
        <v>0.5</v>
      </c>
      <c r="EN6" s="35" t="str">
        <f>IF(EN7="","",IF(EN7="-","【-】","【"&amp;SUBSTITUTE(TEXT(EN7,"#,##0.00"),"-","△")&amp;"】"))</f>
        <v>【0.70】</v>
      </c>
    </row>
    <row r="7" spans="1:144" s="37" customFormat="1" x14ac:dyDescent="0.15">
      <c r="A7" s="29"/>
      <c r="B7" s="38">
        <v>2018</v>
      </c>
      <c r="C7" s="38">
        <v>392065</v>
      </c>
      <c r="D7" s="38">
        <v>46</v>
      </c>
      <c r="E7" s="38">
        <v>1</v>
      </c>
      <c r="F7" s="38">
        <v>0</v>
      </c>
      <c r="G7" s="38">
        <v>1</v>
      </c>
      <c r="H7" s="38" t="s">
        <v>93</v>
      </c>
      <c r="I7" s="38" t="s">
        <v>94</v>
      </c>
      <c r="J7" s="38" t="s">
        <v>95</v>
      </c>
      <c r="K7" s="38" t="s">
        <v>96</v>
      </c>
      <c r="L7" s="38" t="s">
        <v>97</v>
      </c>
      <c r="M7" s="38" t="s">
        <v>98</v>
      </c>
      <c r="N7" s="39" t="s">
        <v>99</v>
      </c>
      <c r="O7" s="39">
        <v>46.39</v>
      </c>
      <c r="P7" s="39">
        <v>87.38</v>
      </c>
      <c r="Q7" s="39">
        <v>2700</v>
      </c>
      <c r="R7" s="39">
        <v>22026</v>
      </c>
      <c r="S7" s="39">
        <v>135.34</v>
      </c>
      <c r="T7" s="39">
        <v>162.75</v>
      </c>
      <c r="U7" s="39">
        <v>18910</v>
      </c>
      <c r="V7" s="39">
        <v>25.42</v>
      </c>
      <c r="W7" s="39">
        <v>743.9</v>
      </c>
      <c r="X7" s="39">
        <v>116.61</v>
      </c>
      <c r="Y7" s="39">
        <v>114.84</v>
      </c>
      <c r="Z7" s="39">
        <v>121.58</v>
      </c>
      <c r="AA7" s="39">
        <v>119.48</v>
      </c>
      <c r="AB7" s="39">
        <v>119.92</v>
      </c>
      <c r="AC7" s="39">
        <v>110.01</v>
      </c>
      <c r="AD7" s="39">
        <v>111.21</v>
      </c>
      <c r="AE7" s="39">
        <v>111.71</v>
      </c>
      <c r="AF7" s="39">
        <v>110.05</v>
      </c>
      <c r="AG7" s="39">
        <v>108.87</v>
      </c>
      <c r="AH7" s="39">
        <v>112.83</v>
      </c>
      <c r="AI7" s="39">
        <v>0</v>
      </c>
      <c r="AJ7" s="39">
        <v>0</v>
      </c>
      <c r="AK7" s="39">
        <v>0</v>
      </c>
      <c r="AL7" s="39">
        <v>0</v>
      </c>
      <c r="AM7" s="39">
        <v>0</v>
      </c>
      <c r="AN7" s="39">
        <v>2.8</v>
      </c>
      <c r="AO7" s="39">
        <v>1.93</v>
      </c>
      <c r="AP7" s="39">
        <v>1.72</v>
      </c>
      <c r="AQ7" s="39">
        <v>2.64</v>
      </c>
      <c r="AR7" s="39">
        <v>3.16</v>
      </c>
      <c r="AS7" s="39">
        <v>1.05</v>
      </c>
      <c r="AT7" s="39">
        <v>158.38999999999999</v>
      </c>
      <c r="AU7" s="39">
        <v>147.08000000000001</v>
      </c>
      <c r="AV7" s="39">
        <v>209.18</v>
      </c>
      <c r="AW7" s="39">
        <v>220.67</v>
      </c>
      <c r="AX7" s="39">
        <v>241.94</v>
      </c>
      <c r="AY7" s="39">
        <v>381.53</v>
      </c>
      <c r="AZ7" s="39">
        <v>391.54</v>
      </c>
      <c r="BA7" s="39">
        <v>384.34</v>
      </c>
      <c r="BB7" s="39">
        <v>359.47</v>
      </c>
      <c r="BC7" s="39">
        <v>369.69</v>
      </c>
      <c r="BD7" s="39">
        <v>261.93</v>
      </c>
      <c r="BE7" s="39">
        <v>557.70000000000005</v>
      </c>
      <c r="BF7" s="39">
        <v>557.16999999999996</v>
      </c>
      <c r="BG7" s="39">
        <v>558.73</v>
      </c>
      <c r="BH7" s="39">
        <v>556.75</v>
      </c>
      <c r="BI7" s="39">
        <v>569.94000000000005</v>
      </c>
      <c r="BJ7" s="39">
        <v>393.27</v>
      </c>
      <c r="BK7" s="39">
        <v>386.97</v>
      </c>
      <c r="BL7" s="39">
        <v>380.58</v>
      </c>
      <c r="BM7" s="39">
        <v>401.79</v>
      </c>
      <c r="BN7" s="39">
        <v>402.99</v>
      </c>
      <c r="BO7" s="39">
        <v>270.45999999999998</v>
      </c>
      <c r="BP7" s="39">
        <v>112.85</v>
      </c>
      <c r="BQ7" s="39">
        <v>111.04</v>
      </c>
      <c r="BR7" s="39">
        <v>118.3</v>
      </c>
      <c r="BS7" s="39">
        <v>116.03</v>
      </c>
      <c r="BT7" s="39">
        <v>115.61</v>
      </c>
      <c r="BU7" s="39">
        <v>100.47</v>
      </c>
      <c r="BV7" s="39">
        <v>101.72</v>
      </c>
      <c r="BW7" s="39">
        <v>102.38</v>
      </c>
      <c r="BX7" s="39">
        <v>100.12</v>
      </c>
      <c r="BY7" s="39">
        <v>98.66</v>
      </c>
      <c r="BZ7" s="39">
        <v>103.91</v>
      </c>
      <c r="CA7" s="39">
        <v>140.38999999999999</v>
      </c>
      <c r="CB7" s="39">
        <v>143.19999999999999</v>
      </c>
      <c r="CC7" s="39">
        <v>137.94</v>
      </c>
      <c r="CD7" s="39">
        <v>140.5</v>
      </c>
      <c r="CE7" s="39">
        <v>140.91999999999999</v>
      </c>
      <c r="CF7" s="39">
        <v>169.82</v>
      </c>
      <c r="CG7" s="39">
        <v>168.2</v>
      </c>
      <c r="CH7" s="39">
        <v>168.67</v>
      </c>
      <c r="CI7" s="39">
        <v>174.97</v>
      </c>
      <c r="CJ7" s="39">
        <v>178.59</v>
      </c>
      <c r="CK7" s="39">
        <v>167.11</v>
      </c>
      <c r="CL7" s="39">
        <v>54.62</v>
      </c>
      <c r="CM7" s="39">
        <v>54.83</v>
      </c>
      <c r="CN7" s="39">
        <v>52.78</v>
      </c>
      <c r="CO7" s="39">
        <v>79.16</v>
      </c>
      <c r="CP7" s="39">
        <v>62.13</v>
      </c>
      <c r="CQ7" s="39">
        <v>55.13</v>
      </c>
      <c r="CR7" s="39">
        <v>54.77</v>
      </c>
      <c r="CS7" s="39">
        <v>54.92</v>
      </c>
      <c r="CT7" s="39">
        <v>55.63</v>
      </c>
      <c r="CU7" s="39">
        <v>55.03</v>
      </c>
      <c r="CV7" s="39">
        <v>60.27</v>
      </c>
      <c r="CW7" s="39">
        <v>79.459999999999994</v>
      </c>
      <c r="CX7" s="39">
        <v>79.510000000000005</v>
      </c>
      <c r="CY7" s="39">
        <v>80.34</v>
      </c>
      <c r="CZ7" s="39">
        <v>65.64</v>
      </c>
      <c r="DA7" s="39">
        <v>81.39</v>
      </c>
      <c r="DB7" s="39">
        <v>83</v>
      </c>
      <c r="DC7" s="39">
        <v>82.89</v>
      </c>
      <c r="DD7" s="39">
        <v>82.66</v>
      </c>
      <c r="DE7" s="39">
        <v>82.04</v>
      </c>
      <c r="DF7" s="39">
        <v>81.900000000000006</v>
      </c>
      <c r="DG7" s="39">
        <v>89.92</v>
      </c>
      <c r="DH7" s="39">
        <v>51.47</v>
      </c>
      <c r="DI7" s="39">
        <v>50</v>
      </c>
      <c r="DJ7" s="39">
        <v>51.67</v>
      </c>
      <c r="DK7" s="39">
        <v>52.08</v>
      </c>
      <c r="DL7" s="39">
        <v>52.86</v>
      </c>
      <c r="DM7" s="39">
        <v>46.66</v>
      </c>
      <c r="DN7" s="39">
        <v>47.46</v>
      </c>
      <c r="DO7" s="39">
        <v>48.49</v>
      </c>
      <c r="DP7" s="39">
        <v>48.05</v>
      </c>
      <c r="DQ7" s="39">
        <v>48.87</v>
      </c>
      <c r="DR7" s="39">
        <v>48.85</v>
      </c>
      <c r="DS7" s="39">
        <v>100</v>
      </c>
      <c r="DT7" s="39">
        <v>13.72</v>
      </c>
      <c r="DU7" s="39">
        <v>12.36</v>
      </c>
      <c r="DV7" s="39">
        <v>12.32</v>
      </c>
      <c r="DW7" s="39">
        <v>12.24</v>
      </c>
      <c r="DX7" s="39">
        <v>9.85</v>
      </c>
      <c r="DY7" s="39">
        <v>9.7100000000000009</v>
      </c>
      <c r="DZ7" s="39">
        <v>12.79</v>
      </c>
      <c r="EA7" s="39">
        <v>13.39</v>
      </c>
      <c r="EB7" s="39">
        <v>14.85</v>
      </c>
      <c r="EC7" s="39">
        <v>17.8</v>
      </c>
      <c r="ED7" s="39">
        <v>0.57999999999999996</v>
      </c>
      <c r="EE7" s="39">
        <v>0.43</v>
      </c>
      <c r="EF7" s="39">
        <v>0.56000000000000005</v>
      </c>
      <c r="EG7" s="39">
        <v>0.45</v>
      </c>
      <c r="EH7" s="39">
        <v>0.72</v>
      </c>
      <c r="EI7" s="39">
        <v>0.66</v>
      </c>
      <c r="EJ7" s="39">
        <v>0.99</v>
      </c>
      <c r="EK7" s="39">
        <v>0.71</v>
      </c>
      <c r="EL7" s="39">
        <v>0.54</v>
      </c>
      <c r="EM7" s="39">
        <v>0.5</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橋田達徳</cp:lastModifiedBy>
  <cp:lastPrinted>2020-01-20T06:11:09Z</cp:lastPrinted>
  <dcterms:created xsi:type="dcterms:W3CDTF">2019-12-05T04:27:13Z</dcterms:created>
  <dcterms:modified xsi:type="dcterms:W3CDTF">2020-01-22T00:38:56Z</dcterms:modified>
  <cp:category/>
</cp:coreProperties>
</file>