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BsztwuHc5yUJHi2591KsUUF+IQQ+mlG3H1Krw1u2pdMJ+iOkHTu58rwEMc4vC3ZcEDee0vfazOYZRW/gbcJONA==" workbookSaltValue="dcpGv4RiQfB7Q5owsbCXVw==" workbookSpinCount="100000" lockStructure="1"/>
  <bookViews>
    <workbookView xWindow="0" yWindow="0" windowWidth="19200" windowHeight="11370"/>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L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<sst xmlns="http://schemas.openxmlformats.org/spreadsheetml/2006/main" count="220" uniqueCount="108">
  <si>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</si>
  <si>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</si>
  <si>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</si>
  <si>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</si>
  <si>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</si>
  <si>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</si>
  <si>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</si>
  <si>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</si>
  <si>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</si>
  <si>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</si>
  <si>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</si>
  <si>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</si>
  <si>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</si>
  <si>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</si>
  <si>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</si>
  <si>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</si>
  <si>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</si>
  <si>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</si>
  <si>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</si>
  <si>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</si>
  <si>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</si>
  <si>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</si>
  <si>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</si>
  <si>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</si>
  <si>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</si>
  <si>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</si>
  <si>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</si>
  <si>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</si>
  <si>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</si>
  <si>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</si>
  <si>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</si>
  <si>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</si>
  <si>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</si>
  <si>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</si>
  <si>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</si>
  <si>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</si>
  <si>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</si>
  <si>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</si>
  <si>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</si>
  <si>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</si>
  <si>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</si>
  <si>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</si>
  <si>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</si>
  <si>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</si>
  <si>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</si>
  <si>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</si>
  <si>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</si>
  <si>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</si>
  <si>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</si>
  <si>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</si>
  <si>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</si>
  <si>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</si>
  <si>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</si>
  <si>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</si>
  <si>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</si>
  <si>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</si>
  <si>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</si>
  <si>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</si>
  <si>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</si>
  <si>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</si>
  <si>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</si>
  <si>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</si>
  <si>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</si>
  <si>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</si>
  <si>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</si>
  <si>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</si>
  <si>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</si>
  <si>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</si>
  <si>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</si>
  <si>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</si>
  <si>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</si>
  <si>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</si>
  <si>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</si>
  <si>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</si>
  <si>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</si>
  <si>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</si>
  <si>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</si>
  <si>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</si>
  <si>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</si>
  <si>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</si>
  <si>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</si>
  <si>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</si>
  <si>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</si>
  <si>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</si>
  <si>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</si>
  <si>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</si>
  <si>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</si>
  <si>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</si>
  <si>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</si>
  <si>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</si>
  <si>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</si>
  <si>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</si>
  <si>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</si>
  <si>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宿毛市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</si>
  <si>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</si>
  <si>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</si>
  <si>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</si>
  <si>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</si>
  <si>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</si>
  <si>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</si>
  <si>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</si>
  <si>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</si>
  <si>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</si>
  <si>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</si>
  <si>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</si>
  <si>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経常収支比率及び料金回収率については、類似団体平均値を上回り、給水原価は平均値を下回っていることから、経営に必要な経費が水道料金により賄え、経営状況は比較的健全な水準にあると考えられる。　　　　　　　　　　　　　　　　　　　　　　　　　　　　　　ただし、給水収益に対する企業債残高の割合を示す、企業債残高対給水収益比率は、平均値は一定にあるのに対し、平成28年度には上昇し、今後も老朽施設更新等により上昇する見込みである。　　　　　　　　　　　　　　　　　　　　　　　　　また、施設利用率、有収率が平均値を下回っているため、施設の利用状況や適正規模の把握、管路の計画的な漏水調査等を行い、収益につながるよう努める。　　　　　　　　　　　　　　　　　　　　　　　　　　　　　　　　　</t>
    <rPh sb="165" eb="167">
      <t>イッテイ</t>
    </rPh>
    <phoneticPr fontId="4"/>
  </si>
  <si>
    <t>現状では、経営の効率性や健全性は確保されているが、今後、人口減少等により水道料金収入の減少が見込まれる。　　　　　　　　　　　　　　　　　　　　　　　　　　　　　　　　　　　　　　　しかし、老朽化した施設及び管路等の更新や耐震化等を随時行っていく必要がある。　　　　　　　　　　　　　　　　　　　　　そのため、将来にわたり安定的に事業を継続するための、中長期的な経営の基本計画（宿毛市水道事業経営戦略：平成30年3月）を策定した。今後は、将来の施設整備等の需要を適切に把握するとともに、必要な需要額を賄う財源を計画的かつ適切に確保するよう、水道料金体系の見直し等も含め検討し、経営基盤の強化を図っていく。</t>
    <rPh sb="189" eb="192">
      <t>スクモシ</t>
    </rPh>
    <rPh sb="192" eb="194">
      <t>スイドウ</t>
    </rPh>
    <rPh sb="194" eb="196">
      <t>ジギョウ</t>
    </rPh>
    <rPh sb="196" eb="198">
      <t>ケイエイ</t>
    </rPh>
    <rPh sb="198" eb="200">
      <t>センリャク</t>
    </rPh>
    <rPh sb="201" eb="203">
      <t>ヘイセイ</t>
    </rPh>
    <rPh sb="205" eb="206">
      <t>ネン</t>
    </rPh>
    <rPh sb="207" eb="208">
      <t>ツキ</t>
    </rPh>
    <rPh sb="215" eb="217">
      <t>コンゴ</t>
    </rPh>
    <phoneticPr fontId="4"/>
  </si>
  <si>
    <r>
      <t>有形固定資産減価償却率が類似団体平均値を上回っていることから、施設等の老朽化が進んでいると推測できる。　　　　　　　　　　　　　　　　　　　　　　　　　　　　　　　　　　　　　　　　　
法定耐用年数を超えた管路延長の割合を表す管路経年化率は、類似団体平均値を下回ってはいる</t>
    </r>
    <r>
      <rPr>
        <sz val="10"/>
        <color rgb="FFFF0000"/>
        <rFont val="ＭＳ ゴシック"/>
        <family val="3"/>
        <charset val="128"/>
      </rPr>
      <t>（平成27年度はグラフに表示されてないが、2.24％）</t>
    </r>
    <r>
      <rPr>
        <sz val="10"/>
        <color theme="1"/>
        <rFont val="ＭＳ ゴシック"/>
        <family val="3"/>
        <charset val="128"/>
      </rPr>
      <t xml:space="preserve">ものの、平成28年度からは高数値となっているため、計画的な管路更新を行わなければならない。　　　　　　　　　　　　　　　　　　　　　　　
管路更新率は、類似団体が減少傾向のなか、平成26年度も含め、平成29年度以降は類似団体平均値を上回っていることから、老朽化した管路の更新に取り組めている。　　　　　　　　　　　　　　　　　　　　　　　　　　　　　　　　　今後は、急速に整備された施設が大量に更新時期を迎えることが予測されるため、計画的な設備投資が必要となる。
</t>
    </r>
    <r>
      <rPr>
        <sz val="10"/>
        <color rgb="FFFF0000"/>
        <rFont val="ＭＳ ゴシック"/>
        <family val="3"/>
        <charset val="128"/>
      </rPr>
      <t>管路更新率は、平成27年度がグラフに表示されてないが、1.37％、平成28年度は実際は1.21％であり、平均を上回っている。</t>
    </r>
    <rPh sb="121" eb="123">
      <t>ルイジ</t>
    </rPh>
    <rPh sb="123" eb="125">
      <t>ダンタイ</t>
    </rPh>
    <rPh sb="129" eb="131">
      <t>シタマワ</t>
    </rPh>
    <rPh sb="137" eb="139">
      <t>ヘイセイ</t>
    </rPh>
    <rPh sb="141" eb="143">
      <t>ネンド</t>
    </rPh>
    <rPh sb="148" eb="150">
      <t>ヒョウジ</t>
    </rPh>
    <rPh sb="176" eb="177">
      <t>タカ</t>
    </rPh>
    <rPh sb="177" eb="179">
      <t>スウチ</t>
    </rPh>
    <rPh sb="239" eb="241">
      <t>ルイジ</t>
    </rPh>
    <rPh sb="241" eb="243">
      <t>ダンタイ</t>
    </rPh>
    <rPh sb="244" eb="246">
      <t>ゲンショウ</t>
    </rPh>
    <rPh sb="246" eb="248">
      <t>ケイコウ</t>
    </rPh>
    <rPh sb="252" eb="254">
      <t>ヘイセイ</t>
    </rPh>
    <rPh sb="256" eb="258">
      <t>ネンド</t>
    </rPh>
    <rPh sb="259" eb="260">
      <t>フク</t>
    </rPh>
    <rPh sb="268" eb="270">
      <t>イコウ</t>
    </rPh>
    <rPh sb="271" eb="273">
      <t>ルイジ</t>
    </rPh>
    <rPh sb="273" eb="275">
      <t>ダンタイ</t>
    </rPh>
    <rPh sb="279" eb="281">
      <t>ウワマワ</t>
    </rPh>
    <rPh sb="395" eb="397">
      <t>カンロ</t>
    </rPh>
    <rPh sb="397" eb="399">
      <t>コウシン</t>
    </rPh>
    <rPh sb="399" eb="400">
      <t>リツ</t>
    </rPh>
    <rPh sb="402" eb="404">
      <t>ヘイセイ</t>
    </rPh>
    <rPh sb="406" eb="408">
      <t>ネンド</t>
    </rPh>
    <rPh sb="413" eb="415">
      <t>ヒョウジ</t>
    </rPh>
    <rPh sb="428" eb="430">
      <t>ヘイセイ</t>
    </rPh>
    <rPh sb="432" eb="434">
      <t>ネンド</t>
    </rPh>
    <rPh sb="435" eb="437">
      <t>ジッサイ</t>
    </rPh>
    <rPh sb="447" eb="449">
      <t>ヘイキン</t>
    </rPh>
    <rPh sb="450" eb="452">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</si>
</sst>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
      <sz val="10"/>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formatCode="#,##0.00;&quot;△&quot;#,##0.00;&quot;-&quot;">
                  <c:v>1.05</c:v>
                </c:pt>
                <c:pt idx="1">
                  <c:v>0</c:v>
                </c:pt>
                <c:pt idx="2" formatCode="#,##0.00;&quot;△&quot;#,##0.00;&quot;-&quot;">
                  <c:v>0.33</c:v>
                </c:pt>
                <c:pt idx="3" formatCode="#,##0.00;&quot;△&quot;#,##0.00;&quot;-&quot;">
                  <c:v>1.1399999999999999</c:v>
                </c:pt>
                <c:pt idx="4" formatCode="#,##0.00;&quot;△&quot;#,##0.00;&quot;-&quot;">
                  <c:v>0.86</c:v>
                </c:pt>
              </c:numCache>
            </c:numRef>
          </c:val>
          <c:extLst xmlns:c16r2="http://schemas.microsoft.com/office/drawing/2015/06/chart">
            <c:ext xmlns:c16="http://schemas.microsoft.com/office/drawing/2014/chart" uri="{C3380CC4-5D6E-409C-BE32-E72D297353CC}">
              <c16:uniqueId val="{00000000-64FD-4F57-88F2-A28C893F3D36}"/>
            </c:ext>
          </c:extLst>
        </c:ser>
        <c:dLbls>
          <c:showLegendKey val="0"/>
          <c:showVal val="0"/>
          <c:showCatName val="0"/>
          <c:showSerName val="0"/>
          <c:showPercent val="0"/>
          <c:showBubbleSize val="0"/>
        </c:dLbls>
        <c:gapWidth val="150"/>
        <c:axId val="198469504"/>
        <c:axId val="198475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0.99</c:v>
                </c:pt>
                <c:pt idx="2">
                  <c:v>0.71</c:v>
                </c:pt>
                <c:pt idx="3">
                  <c:v>0.54</c:v>
                </c:pt>
                <c:pt idx="4">
                  <c:v>0.5</c:v>
                </c:pt>
              </c:numCache>
            </c:numRef>
          </c:val>
          <c:smooth val="0"/>
          <c:extLst xmlns:c16r2="http://schemas.microsoft.com/office/drawing/2015/06/chart">
            <c:ext xmlns:c16="http://schemas.microsoft.com/office/drawing/2014/chart" uri="{C3380CC4-5D6E-409C-BE32-E72D297353CC}">
              <c16:uniqueId val="{00000001-64FD-4F57-88F2-A28C893F3D36}"/>
            </c:ext>
          </c:extLst>
        </c:ser>
        <c:dLbls>
          <c:showLegendKey val="0"/>
          <c:showVal val="0"/>
          <c:showCatName val="0"/>
          <c:showSerName val="0"/>
          <c:showPercent val="0"/>
          <c:showBubbleSize val="0"/>
        </c:dLbls>
        <c:marker val="1"/>
        <c:smooth val="0"/>
        <c:axId val="198469504"/>
        <c:axId val="198475776"/>
      </c:lineChart>
      <c:dateAx>
        <c:axId val="198469504"/>
        <c:scaling>
          <c:orientation val="minMax"/>
        </c:scaling>
        <c:delete val="1"/>
        <c:axPos val="b"/>
        <c:numFmt formatCode="ge" sourceLinked="1"/>
        <c:majorTickMark val="none"/>
        <c:minorTickMark val="none"/>
        <c:tickLblPos val="none"/>
        <c:crossAx val="198475776"/>
        <c:crosses val="autoZero"/>
        <c:auto val="1"/>
        <c:lblOffset val="100"/>
        <c:baseTimeUnit val="years"/>
      </c:dateAx>
      <c:valAx>
        <c:axId val="198475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46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36.33</c:v>
                </c:pt>
                <c:pt idx="1">
                  <c:v>37.29</c:v>
                </c:pt>
                <c:pt idx="2">
                  <c:v>37.72</c:v>
                </c:pt>
                <c:pt idx="3">
                  <c:v>38.64</c:v>
                </c:pt>
                <c:pt idx="4">
                  <c:v>38.82</c:v>
                </c:pt>
              </c:numCache>
            </c:numRef>
          </c:val>
          <c:extLst xmlns:c16r2="http://schemas.microsoft.com/office/drawing/2015/06/chart">
            <c:ext xmlns:c16="http://schemas.microsoft.com/office/drawing/2014/chart" uri="{C3380CC4-5D6E-409C-BE32-E72D297353CC}">
              <c16:uniqueId val="{00000000-3CC1-4757-92DF-EBC5C66961B5}"/>
            </c:ext>
          </c:extLst>
        </c:ser>
        <c:dLbls>
          <c:showLegendKey val="0"/>
          <c:showVal val="0"/>
          <c:showCatName val="0"/>
          <c:showSerName val="0"/>
          <c:showPercent val="0"/>
          <c:showBubbleSize val="0"/>
        </c:dLbls>
        <c:gapWidth val="150"/>
        <c:axId val="198965120"/>
        <c:axId val="198967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55.13</c:v>
                </c:pt>
                <c:pt idx="1">
                  <c:v>54.77</c:v>
                </c:pt>
                <c:pt idx="2">
                  <c:v>54.92</c:v>
                </c:pt>
                <c:pt idx="3">
                  <c:v>55.63</c:v>
                </c:pt>
                <c:pt idx="4">
                  <c:v>55.03</c:v>
                </c:pt>
              </c:numCache>
            </c:numRef>
          </c:val>
          <c:smooth val="0"/>
          <c:extLst xmlns:c16r2="http://schemas.microsoft.com/office/drawing/2015/06/chart">
            <c:ext xmlns:c16="http://schemas.microsoft.com/office/drawing/2014/chart" uri="{C3380CC4-5D6E-409C-BE32-E72D297353CC}">
              <c16:uniqueId val="{00000001-3CC1-4757-92DF-EBC5C66961B5}"/>
            </c:ext>
          </c:extLst>
        </c:ser>
        <c:dLbls>
          <c:showLegendKey val="0"/>
          <c:showVal val="0"/>
          <c:showCatName val="0"/>
          <c:showSerName val="0"/>
          <c:showPercent val="0"/>
          <c:showBubbleSize val="0"/>
        </c:dLbls>
        <c:marker val="1"/>
        <c:smooth val="0"/>
        <c:axId val="198965120"/>
        <c:axId val="198967296"/>
      </c:lineChart>
      <c:dateAx>
        <c:axId val="198965120"/>
        <c:scaling>
          <c:orientation val="minMax"/>
        </c:scaling>
        <c:delete val="1"/>
        <c:axPos val="b"/>
        <c:numFmt formatCode="ge" sourceLinked="1"/>
        <c:majorTickMark val="none"/>
        <c:minorTickMark val="none"/>
        <c:tickLblPos val="none"/>
        <c:crossAx val="198967296"/>
        <c:crosses val="autoZero"/>
        <c:auto val="1"/>
        <c:lblOffset val="100"/>
        <c:baseTimeUnit val="years"/>
      </c:dateAx>
      <c:valAx>
        <c:axId val="19896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965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79.709999999999994</c:v>
                </c:pt>
                <c:pt idx="1">
                  <c:v>79.790000000000006</c:v>
                </c:pt>
                <c:pt idx="2">
                  <c:v>79.91</c:v>
                </c:pt>
                <c:pt idx="3">
                  <c:v>78.459999999999994</c:v>
                </c:pt>
                <c:pt idx="4">
                  <c:v>77.099999999999994</c:v>
                </c:pt>
              </c:numCache>
            </c:numRef>
          </c:val>
          <c:extLst xmlns:c16r2="http://schemas.microsoft.com/office/drawing/2015/06/chart">
            <c:ext xmlns:c16="http://schemas.microsoft.com/office/drawing/2014/chart" uri="{C3380CC4-5D6E-409C-BE32-E72D297353CC}">
              <c16:uniqueId val="{00000000-49FA-4F32-ADD3-EB0A87208FCB}"/>
            </c:ext>
          </c:extLst>
        </c:ser>
        <c:dLbls>
          <c:showLegendKey val="0"/>
          <c:showVal val="0"/>
          <c:showCatName val="0"/>
          <c:showSerName val="0"/>
          <c:showPercent val="0"/>
          <c:showBubbleSize val="0"/>
        </c:dLbls>
        <c:gapWidth val="150"/>
        <c:axId val="199010560"/>
        <c:axId val="199029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c:v>
                </c:pt>
                <c:pt idx="1">
                  <c:v>82.89</c:v>
                </c:pt>
                <c:pt idx="2">
                  <c:v>82.66</c:v>
                </c:pt>
                <c:pt idx="3">
                  <c:v>82.04</c:v>
                </c:pt>
                <c:pt idx="4">
                  <c:v>81.900000000000006</c:v>
                </c:pt>
              </c:numCache>
            </c:numRef>
          </c:val>
          <c:smooth val="0"/>
          <c:extLst xmlns:c16r2="http://schemas.microsoft.com/office/drawing/2015/06/chart">
            <c:ext xmlns:c16="http://schemas.microsoft.com/office/drawing/2014/chart" uri="{C3380CC4-5D6E-409C-BE32-E72D297353CC}">
              <c16:uniqueId val="{00000001-49FA-4F32-ADD3-EB0A87208FCB}"/>
            </c:ext>
          </c:extLst>
        </c:ser>
        <c:dLbls>
          <c:showLegendKey val="0"/>
          <c:showVal val="0"/>
          <c:showCatName val="0"/>
          <c:showSerName val="0"/>
          <c:showPercent val="0"/>
          <c:showBubbleSize val="0"/>
        </c:dLbls>
        <c:marker val="1"/>
        <c:smooth val="0"/>
        <c:axId val="199010560"/>
        <c:axId val="199029120"/>
      </c:lineChart>
      <c:dateAx>
        <c:axId val="199010560"/>
        <c:scaling>
          <c:orientation val="minMax"/>
        </c:scaling>
        <c:delete val="1"/>
        <c:axPos val="b"/>
        <c:numFmt formatCode="ge" sourceLinked="1"/>
        <c:majorTickMark val="none"/>
        <c:minorTickMark val="none"/>
        <c:tickLblPos val="none"/>
        <c:crossAx val="199029120"/>
        <c:crosses val="autoZero"/>
        <c:auto val="1"/>
        <c:lblOffset val="100"/>
        <c:baseTimeUnit val="years"/>
      </c:dateAx>
      <c:valAx>
        <c:axId val="199029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01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122.14</c:v>
                </c:pt>
                <c:pt idx="1">
                  <c:v>130.82</c:v>
                </c:pt>
                <c:pt idx="2">
                  <c:v>127.61</c:v>
                </c:pt>
                <c:pt idx="3">
                  <c:v>126.52</c:v>
                </c:pt>
                <c:pt idx="4">
                  <c:v>116.09</c:v>
                </c:pt>
              </c:numCache>
            </c:numRef>
          </c:val>
          <c:extLst xmlns:c16r2="http://schemas.microsoft.com/office/drawing/2015/06/chart">
            <c:ext xmlns:c16="http://schemas.microsoft.com/office/drawing/2014/chart" uri="{C3380CC4-5D6E-409C-BE32-E72D297353CC}">
              <c16:uniqueId val="{00000000-C535-4EE1-AB6C-32ECC1DF5E09}"/>
            </c:ext>
          </c:extLst>
        </c:ser>
        <c:dLbls>
          <c:showLegendKey val="0"/>
          <c:showVal val="0"/>
          <c:showCatName val="0"/>
          <c:showSerName val="0"/>
          <c:showPercent val="0"/>
          <c:showBubbleSize val="0"/>
        </c:dLbls>
        <c:gapWidth val="150"/>
        <c:axId val="198506752"/>
        <c:axId val="19864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110.01</c:v>
                </c:pt>
                <c:pt idx="1">
                  <c:v>111.21</c:v>
                </c:pt>
                <c:pt idx="2">
                  <c:v>111.71</c:v>
                </c:pt>
                <c:pt idx="3">
                  <c:v>110.05</c:v>
                </c:pt>
                <c:pt idx="4">
                  <c:v>108.87</c:v>
                </c:pt>
              </c:numCache>
            </c:numRef>
          </c:val>
          <c:smooth val="0"/>
          <c:extLst xmlns:c16r2="http://schemas.microsoft.com/office/drawing/2015/06/chart">
            <c:ext xmlns:c16="http://schemas.microsoft.com/office/drawing/2014/chart" uri="{C3380CC4-5D6E-409C-BE32-E72D297353CC}">
              <c16:uniqueId val="{00000001-C535-4EE1-AB6C-32ECC1DF5E09}"/>
            </c:ext>
          </c:extLst>
        </c:ser>
        <c:dLbls>
          <c:showLegendKey val="0"/>
          <c:showVal val="0"/>
          <c:showCatName val="0"/>
          <c:showSerName val="0"/>
          <c:showPercent val="0"/>
          <c:showBubbleSize val="0"/>
        </c:dLbls>
        <c:marker val="1"/>
        <c:smooth val="0"/>
        <c:axId val="198506752"/>
        <c:axId val="198648192"/>
      </c:lineChart>
      <c:dateAx>
        <c:axId val="198506752"/>
        <c:scaling>
          <c:orientation val="minMax"/>
        </c:scaling>
        <c:delete val="1"/>
        <c:axPos val="b"/>
        <c:numFmt formatCode="ge" sourceLinked="1"/>
        <c:majorTickMark val="none"/>
        <c:minorTickMark val="none"/>
        <c:tickLblPos val="none"/>
        <c:crossAx val="198648192"/>
        <c:crosses val="autoZero"/>
        <c:auto val="1"/>
        <c:lblOffset val="100"/>
        <c:baseTimeUnit val="years"/>
      </c:dateAx>
      <c:valAx>
        <c:axId val="1986481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850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50.39</c:v>
                </c:pt>
                <c:pt idx="1">
                  <c:v>51.33</c:v>
                </c:pt>
                <c:pt idx="2">
                  <c:v>50.22</c:v>
                </c:pt>
                <c:pt idx="3">
                  <c:v>50.88</c:v>
                </c:pt>
                <c:pt idx="4">
                  <c:v>49.44</c:v>
                </c:pt>
              </c:numCache>
            </c:numRef>
          </c:val>
          <c:extLst xmlns:c16r2="http://schemas.microsoft.com/office/drawing/2015/06/chart">
            <c:ext xmlns:c16="http://schemas.microsoft.com/office/drawing/2014/chart" uri="{C3380CC4-5D6E-409C-BE32-E72D297353CC}">
              <c16:uniqueId val="{00000000-ADBB-4D9B-BDCC-22099011DC04}"/>
            </c:ext>
          </c:extLst>
        </c:ser>
        <c:dLbls>
          <c:showLegendKey val="0"/>
          <c:showVal val="0"/>
          <c:showCatName val="0"/>
          <c:showSerName val="0"/>
          <c:showPercent val="0"/>
          <c:showBubbleSize val="0"/>
        </c:dLbls>
        <c:gapWidth val="150"/>
        <c:axId val="198679168"/>
        <c:axId val="198685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46.66</c:v>
                </c:pt>
                <c:pt idx="1">
                  <c:v>47.46</c:v>
                </c:pt>
                <c:pt idx="2">
                  <c:v>48.49</c:v>
                </c:pt>
                <c:pt idx="3">
                  <c:v>48.05</c:v>
                </c:pt>
                <c:pt idx="4">
                  <c:v>48.87</c:v>
                </c:pt>
              </c:numCache>
            </c:numRef>
          </c:val>
          <c:smooth val="0"/>
          <c:extLst xmlns:c16r2="http://schemas.microsoft.com/office/drawing/2015/06/chart">
            <c:ext xmlns:c16="http://schemas.microsoft.com/office/drawing/2014/chart" uri="{C3380CC4-5D6E-409C-BE32-E72D297353CC}">
              <c16:uniqueId val="{00000001-ADBB-4D9B-BDCC-22099011DC04}"/>
            </c:ext>
          </c:extLst>
        </c:ser>
        <c:dLbls>
          <c:showLegendKey val="0"/>
          <c:showVal val="0"/>
          <c:showCatName val="0"/>
          <c:showSerName val="0"/>
          <c:showPercent val="0"/>
          <c:showBubbleSize val="0"/>
        </c:dLbls>
        <c:marker val="1"/>
        <c:smooth val="0"/>
        <c:axId val="198679168"/>
        <c:axId val="198685440"/>
      </c:lineChart>
      <c:dateAx>
        <c:axId val="198679168"/>
        <c:scaling>
          <c:orientation val="minMax"/>
        </c:scaling>
        <c:delete val="1"/>
        <c:axPos val="b"/>
        <c:numFmt formatCode="ge" sourceLinked="1"/>
        <c:majorTickMark val="none"/>
        <c:minorTickMark val="none"/>
        <c:tickLblPos val="none"/>
        <c:crossAx val="198685440"/>
        <c:crosses val="autoZero"/>
        <c:auto val="1"/>
        <c:lblOffset val="100"/>
        <c:baseTimeUnit val="years"/>
      </c:dateAx>
      <c:valAx>
        <c:axId val="198685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679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formatCode="#,##0.00;&quot;△&quot;#,##0.00;&quot;-&quot;">
                  <c:v>2.34</c:v>
                </c:pt>
                <c:pt idx="1">
                  <c:v>0</c:v>
                </c:pt>
                <c:pt idx="2" formatCode="#,##0.00;&quot;△&quot;#,##0.00;&quot;-&quot;">
                  <c:v>10.29</c:v>
                </c:pt>
                <c:pt idx="3" formatCode="#,##0.00;&quot;△&quot;#,##0.00;&quot;-&quot;">
                  <c:v>9.7100000000000009</c:v>
                </c:pt>
                <c:pt idx="4" formatCode="#,##0.00;&quot;△&quot;#,##0.00;&quot;-&quot;">
                  <c:v>9.6300000000000008</c:v>
                </c:pt>
              </c:numCache>
            </c:numRef>
          </c:val>
          <c:extLst xmlns:c16r2="http://schemas.microsoft.com/office/drawing/2015/06/chart">
            <c:ext xmlns:c16="http://schemas.microsoft.com/office/drawing/2014/chart" uri="{C3380CC4-5D6E-409C-BE32-E72D297353CC}">
              <c16:uniqueId val="{00000000-275B-4748-8502-E7C5022A7C02}"/>
            </c:ext>
          </c:extLst>
        </c:ser>
        <c:dLbls>
          <c:showLegendKey val="0"/>
          <c:showVal val="0"/>
          <c:showCatName val="0"/>
          <c:showSerName val="0"/>
          <c:showPercent val="0"/>
          <c:showBubbleSize val="0"/>
        </c:dLbls>
        <c:gapWidth val="150"/>
        <c:axId val="199048192"/>
        <c:axId val="199054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9.85</c:v>
                </c:pt>
                <c:pt idx="1">
                  <c:v>9.7100000000000009</c:v>
                </c:pt>
                <c:pt idx="2">
                  <c:v>12.79</c:v>
                </c:pt>
                <c:pt idx="3">
                  <c:v>13.39</c:v>
                </c:pt>
                <c:pt idx="4">
                  <c:v>14.85</c:v>
                </c:pt>
              </c:numCache>
            </c:numRef>
          </c:val>
          <c:smooth val="0"/>
          <c:extLst xmlns:c16r2="http://schemas.microsoft.com/office/drawing/2015/06/chart">
            <c:ext xmlns:c16="http://schemas.microsoft.com/office/drawing/2014/chart" uri="{C3380CC4-5D6E-409C-BE32-E72D297353CC}">
              <c16:uniqueId val="{00000001-275B-4748-8502-E7C5022A7C02}"/>
            </c:ext>
          </c:extLst>
        </c:ser>
        <c:dLbls>
          <c:showLegendKey val="0"/>
          <c:showVal val="0"/>
          <c:showCatName val="0"/>
          <c:showSerName val="0"/>
          <c:showPercent val="0"/>
          <c:showBubbleSize val="0"/>
        </c:dLbls>
        <c:marker val="1"/>
        <c:smooth val="0"/>
        <c:axId val="199048192"/>
        <c:axId val="199054464"/>
      </c:lineChart>
      <c:dateAx>
        <c:axId val="199048192"/>
        <c:scaling>
          <c:orientation val="minMax"/>
        </c:scaling>
        <c:delete val="1"/>
        <c:axPos val="b"/>
        <c:numFmt formatCode="ge" sourceLinked="1"/>
        <c:majorTickMark val="none"/>
        <c:minorTickMark val="none"/>
        <c:tickLblPos val="none"/>
        <c:crossAx val="199054464"/>
        <c:crosses val="autoZero"/>
        <c:auto val="1"/>
        <c:lblOffset val="100"/>
        <c:baseTimeUnit val="years"/>
      </c:dateAx>
      <c:valAx>
        <c:axId val="199054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048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EEE-4CF2-8439-1ECBE0B9BDC4}"/>
            </c:ext>
          </c:extLst>
        </c:ser>
        <c:dLbls>
          <c:showLegendKey val="0"/>
          <c:showVal val="0"/>
          <c:showCatName val="0"/>
          <c:showSerName val="0"/>
          <c:showPercent val="0"/>
          <c:showBubbleSize val="0"/>
        </c:dLbls>
        <c:gapWidth val="150"/>
        <c:axId val="199108096"/>
        <c:axId val="199110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c:v>
                </c:pt>
                <c:pt idx="1">
                  <c:v>1.93</c:v>
                </c:pt>
                <c:pt idx="2">
                  <c:v>1.72</c:v>
                </c:pt>
                <c:pt idx="3">
                  <c:v>2.64</c:v>
                </c:pt>
                <c:pt idx="4">
                  <c:v>3.16</c:v>
                </c:pt>
              </c:numCache>
            </c:numRef>
          </c:val>
          <c:smooth val="0"/>
          <c:extLst xmlns:c16r2="http://schemas.microsoft.com/office/drawing/2015/06/chart">
            <c:ext xmlns:c16="http://schemas.microsoft.com/office/drawing/2014/chart" uri="{C3380CC4-5D6E-409C-BE32-E72D297353CC}">
              <c16:uniqueId val="{00000001-1EEE-4CF2-8439-1ECBE0B9BDC4}"/>
            </c:ext>
          </c:extLst>
        </c:ser>
        <c:dLbls>
          <c:showLegendKey val="0"/>
          <c:showVal val="0"/>
          <c:showCatName val="0"/>
          <c:showSerName val="0"/>
          <c:showPercent val="0"/>
          <c:showBubbleSize val="0"/>
        </c:dLbls>
        <c:marker val="1"/>
        <c:smooth val="0"/>
        <c:axId val="199108096"/>
        <c:axId val="199110016"/>
      </c:lineChart>
      <c:dateAx>
        <c:axId val="199108096"/>
        <c:scaling>
          <c:orientation val="minMax"/>
        </c:scaling>
        <c:delete val="1"/>
        <c:axPos val="b"/>
        <c:numFmt formatCode="ge" sourceLinked="1"/>
        <c:majorTickMark val="none"/>
        <c:minorTickMark val="none"/>
        <c:tickLblPos val="none"/>
        <c:crossAx val="199110016"/>
        <c:crosses val="autoZero"/>
        <c:auto val="1"/>
        <c:lblOffset val="100"/>
        <c:baseTimeUnit val="years"/>
      </c:dateAx>
      <c:valAx>
        <c:axId val="1991100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9108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196.36</c:v>
                </c:pt>
                <c:pt idx="1">
                  <c:v>282.18</c:v>
                </c:pt>
                <c:pt idx="2">
                  <c:v>255.17</c:v>
                </c:pt>
                <c:pt idx="3">
                  <c:v>285.55</c:v>
                </c:pt>
                <c:pt idx="4">
                  <c:v>481.71</c:v>
                </c:pt>
              </c:numCache>
            </c:numRef>
          </c:val>
          <c:extLst xmlns:c16r2="http://schemas.microsoft.com/office/drawing/2015/06/chart">
            <c:ext xmlns:c16="http://schemas.microsoft.com/office/drawing/2014/chart" uri="{C3380CC4-5D6E-409C-BE32-E72D297353CC}">
              <c16:uniqueId val="{00000000-CF7C-466B-A671-0B88C554B2EB}"/>
            </c:ext>
          </c:extLst>
        </c:ser>
        <c:dLbls>
          <c:showLegendKey val="0"/>
          <c:showVal val="0"/>
          <c:showCatName val="0"/>
          <c:showSerName val="0"/>
          <c:showPercent val="0"/>
          <c:showBubbleSize val="0"/>
        </c:dLbls>
        <c:gapWidth val="150"/>
        <c:axId val="199137152"/>
        <c:axId val="199139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381.53</c:v>
                </c:pt>
                <c:pt idx="1">
                  <c:v>391.54</c:v>
                </c:pt>
                <c:pt idx="2">
                  <c:v>384.34</c:v>
                </c:pt>
                <c:pt idx="3">
                  <c:v>359.47</c:v>
                </c:pt>
                <c:pt idx="4">
                  <c:v>369.69</c:v>
                </c:pt>
              </c:numCache>
            </c:numRef>
          </c:val>
          <c:smooth val="0"/>
          <c:extLst xmlns:c16r2="http://schemas.microsoft.com/office/drawing/2015/06/chart">
            <c:ext xmlns:c16="http://schemas.microsoft.com/office/drawing/2014/chart" uri="{C3380CC4-5D6E-409C-BE32-E72D297353CC}">
              <c16:uniqueId val="{00000001-CF7C-466B-A671-0B88C554B2EB}"/>
            </c:ext>
          </c:extLst>
        </c:ser>
        <c:dLbls>
          <c:showLegendKey val="0"/>
          <c:showVal val="0"/>
          <c:showCatName val="0"/>
          <c:showSerName val="0"/>
          <c:showPercent val="0"/>
          <c:showBubbleSize val="0"/>
        </c:dLbls>
        <c:marker val="1"/>
        <c:smooth val="0"/>
        <c:axId val="199137152"/>
        <c:axId val="199139328"/>
      </c:lineChart>
      <c:dateAx>
        <c:axId val="199137152"/>
        <c:scaling>
          <c:orientation val="minMax"/>
        </c:scaling>
        <c:delete val="1"/>
        <c:axPos val="b"/>
        <c:numFmt formatCode="ge" sourceLinked="1"/>
        <c:majorTickMark val="none"/>
        <c:minorTickMark val="none"/>
        <c:tickLblPos val="none"/>
        <c:crossAx val="199139328"/>
        <c:crosses val="autoZero"/>
        <c:auto val="1"/>
        <c:lblOffset val="100"/>
        <c:baseTimeUnit val="years"/>
      </c:dateAx>
      <c:valAx>
        <c:axId val="1991393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9137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399.98</c:v>
                </c:pt>
                <c:pt idx="1">
                  <c:v>405.46</c:v>
                </c:pt>
                <c:pt idx="2">
                  <c:v>465.55</c:v>
                </c:pt>
                <c:pt idx="3">
                  <c:v>535.29</c:v>
                </c:pt>
                <c:pt idx="4">
                  <c:v>564.38</c:v>
                </c:pt>
              </c:numCache>
            </c:numRef>
          </c:val>
          <c:extLst xmlns:c16r2="http://schemas.microsoft.com/office/drawing/2015/06/chart">
            <c:ext xmlns:c16="http://schemas.microsoft.com/office/drawing/2014/chart" uri="{C3380CC4-5D6E-409C-BE32-E72D297353CC}">
              <c16:uniqueId val="{00000000-D2D2-4D2B-9FDD-8797A2254706}"/>
            </c:ext>
          </c:extLst>
        </c:ser>
        <c:dLbls>
          <c:showLegendKey val="0"/>
          <c:showVal val="0"/>
          <c:showCatName val="0"/>
          <c:showSerName val="0"/>
          <c:showPercent val="0"/>
          <c:showBubbleSize val="0"/>
        </c:dLbls>
        <c:gapWidth val="150"/>
        <c:axId val="198789376"/>
        <c:axId val="198795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393.27</c:v>
                </c:pt>
                <c:pt idx="1">
                  <c:v>386.97</c:v>
                </c:pt>
                <c:pt idx="2">
                  <c:v>380.58</c:v>
                </c:pt>
                <c:pt idx="3">
                  <c:v>401.79</c:v>
                </c:pt>
                <c:pt idx="4">
                  <c:v>402.99</c:v>
                </c:pt>
              </c:numCache>
            </c:numRef>
          </c:val>
          <c:smooth val="0"/>
          <c:extLst xmlns:c16r2="http://schemas.microsoft.com/office/drawing/2015/06/chart">
            <c:ext xmlns:c16="http://schemas.microsoft.com/office/drawing/2014/chart" uri="{C3380CC4-5D6E-409C-BE32-E72D297353CC}">
              <c16:uniqueId val="{00000001-D2D2-4D2B-9FDD-8797A2254706}"/>
            </c:ext>
          </c:extLst>
        </c:ser>
        <c:dLbls>
          <c:showLegendKey val="0"/>
          <c:showVal val="0"/>
          <c:showCatName val="0"/>
          <c:showSerName val="0"/>
          <c:showPercent val="0"/>
          <c:showBubbleSize val="0"/>
        </c:dLbls>
        <c:marker val="1"/>
        <c:smooth val="0"/>
        <c:axId val="198789376"/>
        <c:axId val="198795648"/>
      </c:lineChart>
      <c:dateAx>
        <c:axId val="198789376"/>
        <c:scaling>
          <c:orientation val="minMax"/>
        </c:scaling>
        <c:delete val="1"/>
        <c:axPos val="b"/>
        <c:numFmt formatCode="ge" sourceLinked="1"/>
        <c:majorTickMark val="none"/>
        <c:minorTickMark val="none"/>
        <c:tickLblPos val="none"/>
        <c:crossAx val="198795648"/>
        <c:crosses val="autoZero"/>
        <c:auto val="1"/>
        <c:lblOffset val="100"/>
        <c:baseTimeUnit val="years"/>
      </c:dateAx>
      <c:valAx>
        <c:axId val="1987956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8789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120.84</c:v>
                </c:pt>
                <c:pt idx="1">
                  <c:v>130.72</c:v>
                </c:pt>
                <c:pt idx="2">
                  <c:v>127.8</c:v>
                </c:pt>
                <c:pt idx="3">
                  <c:v>125.17</c:v>
                </c:pt>
                <c:pt idx="4">
                  <c:v>114.95</c:v>
                </c:pt>
              </c:numCache>
            </c:numRef>
          </c:val>
          <c:extLst xmlns:c16r2="http://schemas.microsoft.com/office/drawing/2015/06/chart">
            <c:ext xmlns:c16="http://schemas.microsoft.com/office/drawing/2014/chart" uri="{C3380CC4-5D6E-409C-BE32-E72D297353CC}">
              <c16:uniqueId val="{00000000-3FF9-498B-9FFC-74699CFC00B2}"/>
            </c:ext>
          </c:extLst>
        </c:ser>
        <c:dLbls>
          <c:showLegendKey val="0"/>
          <c:showVal val="0"/>
          <c:showCatName val="0"/>
          <c:showSerName val="0"/>
          <c:showPercent val="0"/>
          <c:showBubbleSize val="0"/>
        </c:dLbls>
        <c:gapWidth val="150"/>
        <c:axId val="198820992"/>
        <c:axId val="198822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100.47</c:v>
                </c:pt>
                <c:pt idx="1">
                  <c:v>101.72</c:v>
                </c:pt>
                <c:pt idx="2">
                  <c:v>102.38</c:v>
                </c:pt>
                <c:pt idx="3">
                  <c:v>100.12</c:v>
                </c:pt>
                <c:pt idx="4">
                  <c:v>98.66</c:v>
                </c:pt>
              </c:numCache>
            </c:numRef>
          </c:val>
          <c:smooth val="0"/>
          <c:extLst xmlns:c16r2="http://schemas.microsoft.com/office/drawing/2015/06/chart">
            <c:ext xmlns:c16="http://schemas.microsoft.com/office/drawing/2014/chart" uri="{C3380CC4-5D6E-409C-BE32-E72D297353CC}">
              <c16:uniqueId val="{00000001-3FF9-498B-9FFC-74699CFC00B2}"/>
            </c:ext>
          </c:extLst>
        </c:ser>
        <c:dLbls>
          <c:showLegendKey val="0"/>
          <c:showVal val="0"/>
          <c:showCatName val="0"/>
          <c:showSerName val="0"/>
          <c:showPercent val="0"/>
          <c:showBubbleSize val="0"/>
        </c:dLbls>
        <c:marker val="1"/>
        <c:smooth val="0"/>
        <c:axId val="198820992"/>
        <c:axId val="198822912"/>
      </c:lineChart>
      <c:dateAx>
        <c:axId val="198820992"/>
        <c:scaling>
          <c:orientation val="minMax"/>
        </c:scaling>
        <c:delete val="1"/>
        <c:axPos val="b"/>
        <c:numFmt formatCode="ge" sourceLinked="1"/>
        <c:majorTickMark val="none"/>
        <c:minorTickMark val="none"/>
        <c:tickLblPos val="none"/>
        <c:crossAx val="198822912"/>
        <c:crosses val="autoZero"/>
        <c:auto val="1"/>
        <c:lblOffset val="100"/>
        <c:baseTimeUnit val="years"/>
      </c:dateAx>
      <c:valAx>
        <c:axId val="198822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820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115.67</c:v>
                </c:pt>
                <c:pt idx="1">
                  <c:v>102.25</c:v>
                </c:pt>
                <c:pt idx="2">
                  <c:v>104.14</c:v>
                </c:pt>
                <c:pt idx="3">
                  <c:v>106.34</c:v>
                </c:pt>
                <c:pt idx="4">
                  <c:v>116.39</c:v>
                </c:pt>
              </c:numCache>
            </c:numRef>
          </c:val>
          <c:extLst xmlns:c16r2="http://schemas.microsoft.com/office/drawing/2015/06/chart">
            <c:ext xmlns:c16="http://schemas.microsoft.com/office/drawing/2014/chart" uri="{C3380CC4-5D6E-409C-BE32-E72D297353CC}">
              <c16:uniqueId val="{00000000-75AE-4F30-9369-823C7D9316F4}"/>
            </c:ext>
          </c:extLst>
        </c:ser>
        <c:dLbls>
          <c:showLegendKey val="0"/>
          <c:showVal val="0"/>
          <c:showCatName val="0"/>
          <c:showSerName val="0"/>
          <c:showPercent val="0"/>
          <c:showBubbleSize val="0"/>
        </c:dLbls>
        <c:gapWidth val="150"/>
        <c:axId val="198927872"/>
        <c:axId val="198929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169.82</c:v>
                </c:pt>
                <c:pt idx="1">
                  <c:v>168.2</c:v>
                </c:pt>
                <c:pt idx="2">
                  <c:v>168.67</c:v>
                </c:pt>
                <c:pt idx="3">
                  <c:v>174.97</c:v>
                </c:pt>
                <c:pt idx="4">
                  <c:v>178.59</c:v>
                </c:pt>
              </c:numCache>
            </c:numRef>
          </c:val>
          <c:smooth val="0"/>
          <c:extLst xmlns:c16r2="http://schemas.microsoft.com/office/drawing/2015/06/chart">
            <c:ext xmlns:c16="http://schemas.microsoft.com/office/drawing/2014/chart" uri="{C3380CC4-5D6E-409C-BE32-E72D297353CC}">
              <c16:uniqueId val="{00000001-75AE-4F30-9369-823C7D9316F4}"/>
            </c:ext>
          </c:extLst>
        </c:ser>
        <c:dLbls>
          <c:showLegendKey val="0"/>
          <c:showVal val="0"/>
          <c:showCatName val="0"/>
          <c:showSerName val="0"/>
          <c:showPercent val="0"/>
          <c:showBubbleSize val="0"/>
        </c:dLbls>
        <c:marker val="1"/>
        <c:smooth val="0"/>
        <c:axId val="198927872"/>
        <c:axId val="198929792"/>
      </c:lineChart>
      <c:dateAx>
        <c:axId val="198927872"/>
        <c:scaling>
          <c:orientation val="minMax"/>
        </c:scaling>
        <c:delete val="1"/>
        <c:axPos val="b"/>
        <c:numFmt formatCode="ge" sourceLinked="1"/>
        <c:majorTickMark val="none"/>
        <c:minorTickMark val="none"/>
        <c:tickLblPos val="none"/>
        <c:crossAx val="198929792"/>
        <c:crosses val="autoZero"/>
        <c:auto val="1"/>
        <c:lblOffset val="100"/>
        <c:baseTimeUnit val="years"/>
      </c:dateAx>
      <c:valAx>
        <c:axId val="198929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927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P46" zoomScale="120" zoomScaleNormal="12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高知県　宿毛市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A6</v>
      </c>
      <c r="X8" s="82"/>
      <c r="Y8" s="82"/>
      <c r="Z8" s="82"/>
      <c r="AA8" s="82"/>
      <c r="AB8" s="82"/>
      <c r="AC8" s="82"/>
      <c r="AD8" s="82" t="str">
        <f>データ!$M$6</f>
        <v>非設置</v>
      </c>
      <c r="AE8" s="82"/>
      <c r="AF8" s="82"/>
      <c r="AG8" s="82"/>
      <c r="AH8" s="82"/>
      <c r="AI8" s="82"/>
      <c r="AJ8" s="82"/>
      <c r="AK8" s="4"/>
      <c r="AL8" s="70">
        <f>データ!$R$6</f>
        <v>20574</v>
      </c>
      <c r="AM8" s="70"/>
      <c r="AN8" s="70"/>
      <c r="AO8" s="70"/>
      <c r="AP8" s="70"/>
      <c r="AQ8" s="70"/>
      <c r="AR8" s="70"/>
      <c r="AS8" s="70"/>
      <c r="AT8" s="66">
        <f>データ!$S$6</f>
        <v>286.2</v>
      </c>
      <c r="AU8" s="67"/>
      <c r="AV8" s="67"/>
      <c r="AW8" s="67"/>
      <c r="AX8" s="67"/>
      <c r="AY8" s="67"/>
      <c r="AZ8" s="67"/>
      <c r="BA8" s="67"/>
      <c r="BB8" s="69">
        <f>データ!$T$6</f>
        <v>71.89</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57.97</v>
      </c>
      <c r="J10" s="67"/>
      <c r="K10" s="67"/>
      <c r="L10" s="67"/>
      <c r="M10" s="67"/>
      <c r="N10" s="67"/>
      <c r="O10" s="68"/>
      <c r="P10" s="69">
        <f>データ!$P$6</f>
        <v>98.16</v>
      </c>
      <c r="Q10" s="69"/>
      <c r="R10" s="69"/>
      <c r="S10" s="69"/>
      <c r="T10" s="69"/>
      <c r="U10" s="69"/>
      <c r="V10" s="69"/>
      <c r="W10" s="70">
        <f>データ!$Q$6</f>
        <v>2450</v>
      </c>
      <c r="X10" s="70"/>
      <c r="Y10" s="70"/>
      <c r="Z10" s="70"/>
      <c r="AA10" s="70"/>
      <c r="AB10" s="70"/>
      <c r="AC10" s="70"/>
      <c r="AD10" s="2"/>
      <c r="AE10" s="2"/>
      <c r="AF10" s="2"/>
      <c r="AG10" s="2"/>
      <c r="AH10" s="4"/>
      <c r="AI10" s="4"/>
      <c r="AJ10" s="4"/>
      <c r="AK10" s="4"/>
      <c r="AL10" s="70">
        <f>データ!$U$6</f>
        <v>20033</v>
      </c>
      <c r="AM10" s="70"/>
      <c r="AN10" s="70"/>
      <c r="AO10" s="70"/>
      <c r="AP10" s="70"/>
      <c r="AQ10" s="70"/>
      <c r="AR10" s="70"/>
      <c r="AS10" s="70"/>
      <c r="AT10" s="66">
        <f>データ!$V$6</f>
        <v>42.38</v>
      </c>
      <c r="AU10" s="67"/>
      <c r="AV10" s="67"/>
      <c r="AW10" s="67"/>
      <c r="AX10" s="67"/>
      <c r="AY10" s="67"/>
      <c r="AZ10" s="67"/>
      <c r="BA10" s="67"/>
      <c r="BB10" s="69">
        <f>データ!$W$6</f>
        <v>472.7</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105</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94" t="s">
        <v>107</v>
      </c>
      <c r="BM47" s="95"/>
      <c r="BN47" s="95"/>
      <c r="BO47" s="95"/>
      <c r="BP47" s="95"/>
      <c r="BQ47" s="95"/>
      <c r="BR47" s="95"/>
      <c r="BS47" s="95"/>
      <c r="BT47" s="95"/>
      <c r="BU47" s="95"/>
      <c r="BV47" s="95"/>
      <c r="BW47" s="95"/>
      <c r="BX47" s="95"/>
      <c r="BY47" s="95"/>
      <c r="BZ47" s="96"/>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94"/>
      <c r="BM48" s="95"/>
      <c r="BN48" s="95"/>
      <c r="BO48" s="95"/>
      <c r="BP48" s="95"/>
      <c r="BQ48" s="95"/>
      <c r="BR48" s="95"/>
      <c r="BS48" s="95"/>
      <c r="BT48" s="95"/>
      <c r="BU48" s="95"/>
      <c r="BV48" s="95"/>
      <c r="BW48" s="95"/>
      <c r="BX48" s="95"/>
      <c r="BY48" s="95"/>
      <c r="BZ48" s="96"/>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94"/>
      <c r="BM49" s="95"/>
      <c r="BN49" s="95"/>
      <c r="BO49" s="95"/>
      <c r="BP49" s="95"/>
      <c r="BQ49" s="95"/>
      <c r="BR49" s="95"/>
      <c r="BS49" s="95"/>
      <c r="BT49" s="95"/>
      <c r="BU49" s="95"/>
      <c r="BV49" s="95"/>
      <c r="BW49" s="95"/>
      <c r="BX49" s="95"/>
      <c r="BY49" s="95"/>
      <c r="BZ49" s="96"/>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94"/>
      <c r="BM50" s="95"/>
      <c r="BN50" s="95"/>
      <c r="BO50" s="95"/>
      <c r="BP50" s="95"/>
      <c r="BQ50" s="95"/>
      <c r="BR50" s="95"/>
      <c r="BS50" s="95"/>
      <c r="BT50" s="95"/>
      <c r="BU50" s="95"/>
      <c r="BV50" s="95"/>
      <c r="BW50" s="95"/>
      <c r="BX50" s="95"/>
      <c r="BY50" s="95"/>
      <c r="BZ50" s="96"/>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94"/>
      <c r="BM51" s="95"/>
      <c r="BN51" s="95"/>
      <c r="BO51" s="95"/>
      <c r="BP51" s="95"/>
      <c r="BQ51" s="95"/>
      <c r="BR51" s="95"/>
      <c r="BS51" s="95"/>
      <c r="BT51" s="95"/>
      <c r="BU51" s="95"/>
      <c r="BV51" s="95"/>
      <c r="BW51" s="95"/>
      <c r="BX51" s="95"/>
      <c r="BY51" s="95"/>
      <c r="BZ51" s="96"/>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94"/>
      <c r="BM52" s="95"/>
      <c r="BN52" s="95"/>
      <c r="BO52" s="95"/>
      <c r="BP52" s="95"/>
      <c r="BQ52" s="95"/>
      <c r="BR52" s="95"/>
      <c r="BS52" s="95"/>
      <c r="BT52" s="95"/>
      <c r="BU52" s="95"/>
      <c r="BV52" s="95"/>
      <c r="BW52" s="95"/>
      <c r="BX52" s="95"/>
      <c r="BY52" s="95"/>
      <c r="BZ52" s="96"/>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94"/>
      <c r="BM53" s="95"/>
      <c r="BN53" s="95"/>
      <c r="BO53" s="95"/>
      <c r="BP53" s="95"/>
      <c r="BQ53" s="95"/>
      <c r="BR53" s="95"/>
      <c r="BS53" s="95"/>
      <c r="BT53" s="95"/>
      <c r="BU53" s="95"/>
      <c r="BV53" s="95"/>
      <c r="BW53" s="95"/>
      <c r="BX53" s="95"/>
      <c r="BY53" s="95"/>
      <c r="BZ53" s="96"/>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94"/>
      <c r="BM54" s="95"/>
      <c r="BN54" s="95"/>
      <c r="BO54" s="95"/>
      <c r="BP54" s="95"/>
      <c r="BQ54" s="95"/>
      <c r="BR54" s="95"/>
      <c r="BS54" s="95"/>
      <c r="BT54" s="95"/>
      <c r="BU54" s="95"/>
      <c r="BV54" s="95"/>
      <c r="BW54" s="95"/>
      <c r="BX54" s="95"/>
      <c r="BY54" s="95"/>
      <c r="BZ54" s="96"/>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94"/>
      <c r="BM55" s="95"/>
      <c r="BN55" s="95"/>
      <c r="BO55" s="95"/>
      <c r="BP55" s="95"/>
      <c r="BQ55" s="95"/>
      <c r="BR55" s="95"/>
      <c r="BS55" s="95"/>
      <c r="BT55" s="95"/>
      <c r="BU55" s="95"/>
      <c r="BV55" s="95"/>
      <c r="BW55" s="95"/>
      <c r="BX55" s="95"/>
      <c r="BY55" s="95"/>
      <c r="BZ55" s="96"/>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94"/>
      <c r="BM56" s="95"/>
      <c r="BN56" s="95"/>
      <c r="BO56" s="95"/>
      <c r="BP56" s="95"/>
      <c r="BQ56" s="95"/>
      <c r="BR56" s="95"/>
      <c r="BS56" s="95"/>
      <c r="BT56" s="95"/>
      <c r="BU56" s="95"/>
      <c r="BV56" s="95"/>
      <c r="BW56" s="95"/>
      <c r="BX56" s="95"/>
      <c r="BY56" s="95"/>
      <c r="BZ56" s="96"/>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94"/>
      <c r="BM57" s="95"/>
      <c r="BN57" s="95"/>
      <c r="BO57" s="95"/>
      <c r="BP57" s="95"/>
      <c r="BQ57" s="95"/>
      <c r="BR57" s="95"/>
      <c r="BS57" s="95"/>
      <c r="BT57" s="95"/>
      <c r="BU57" s="95"/>
      <c r="BV57" s="95"/>
      <c r="BW57" s="95"/>
      <c r="BX57" s="95"/>
      <c r="BY57" s="95"/>
      <c r="BZ57" s="96"/>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94"/>
      <c r="BM58" s="95"/>
      <c r="BN58" s="95"/>
      <c r="BO58" s="95"/>
      <c r="BP58" s="95"/>
      <c r="BQ58" s="95"/>
      <c r="BR58" s="95"/>
      <c r="BS58" s="95"/>
      <c r="BT58" s="95"/>
      <c r="BU58" s="95"/>
      <c r="BV58" s="95"/>
      <c r="BW58" s="95"/>
      <c r="BX58" s="95"/>
      <c r="BY58" s="95"/>
      <c r="BZ58" s="9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94"/>
      <c r="BM59" s="95"/>
      <c r="BN59" s="95"/>
      <c r="BO59" s="95"/>
      <c r="BP59" s="95"/>
      <c r="BQ59" s="95"/>
      <c r="BR59" s="95"/>
      <c r="BS59" s="95"/>
      <c r="BT59" s="95"/>
      <c r="BU59" s="95"/>
      <c r="BV59" s="95"/>
      <c r="BW59" s="95"/>
      <c r="BX59" s="95"/>
      <c r="BY59" s="95"/>
      <c r="BZ59" s="96"/>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94"/>
      <c r="BM60" s="95"/>
      <c r="BN60" s="95"/>
      <c r="BO60" s="95"/>
      <c r="BP60" s="95"/>
      <c r="BQ60" s="95"/>
      <c r="BR60" s="95"/>
      <c r="BS60" s="95"/>
      <c r="BT60" s="95"/>
      <c r="BU60" s="95"/>
      <c r="BV60" s="95"/>
      <c r="BW60" s="95"/>
      <c r="BX60" s="95"/>
      <c r="BY60" s="95"/>
      <c r="BZ60" s="9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94"/>
      <c r="BM61" s="95"/>
      <c r="BN61" s="95"/>
      <c r="BO61" s="95"/>
      <c r="BP61" s="95"/>
      <c r="BQ61" s="95"/>
      <c r="BR61" s="95"/>
      <c r="BS61" s="95"/>
      <c r="BT61" s="95"/>
      <c r="BU61" s="95"/>
      <c r="BV61" s="95"/>
      <c r="BW61" s="95"/>
      <c r="BX61" s="95"/>
      <c r="BY61" s="95"/>
      <c r="BZ61" s="96"/>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94"/>
      <c r="BM62" s="95"/>
      <c r="BN62" s="95"/>
      <c r="BO62" s="95"/>
      <c r="BP62" s="95"/>
      <c r="BQ62" s="95"/>
      <c r="BR62" s="95"/>
      <c r="BS62" s="95"/>
      <c r="BT62" s="95"/>
      <c r="BU62" s="95"/>
      <c r="BV62" s="95"/>
      <c r="BW62" s="95"/>
      <c r="BX62" s="95"/>
      <c r="BY62" s="95"/>
      <c r="BZ62" s="96"/>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94"/>
      <c r="BM63" s="95"/>
      <c r="BN63" s="95"/>
      <c r="BO63" s="95"/>
      <c r="BP63" s="95"/>
      <c r="BQ63" s="95"/>
      <c r="BR63" s="95"/>
      <c r="BS63" s="95"/>
      <c r="BT63" s="95"/>
      <c r="BU63" s="95"/>
      <c r="BV63" s="95"/>
      <c r="BW63" s="95"/>
      <c r="BX63" s="95"/>
      <c r="BY63" s="95"/>
      <c r="BZ63" s="96"/>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106</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mFodImdBmT1Mrw7eLAKPEIYNT7AnlK3ZKpkYErxMFWh4Mwk14c9Jndt7mE6ObW2EA9HhEF45haUpcJYacZyZ/g==" saltValue="KW5N6qX6eiOpBSg8V8EhT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392081</v>
      </c>
      <c r="D6" s="34">
        <f t="shared" si="3"/>
        <v>46</v>
      </c>
      <c r="E6" s="34">
        <f t="shared" si="3"/>
        <v>1</v>
      </c>
      <c r="F6" s="34">
        <f t="shared" si="3"/>
        <v>0</v>
      </c>
      <c r="G6" s="34">
        <f t="shared" si="3"/>
        <v>1</v>
      </c>
      <c r="H6" s="34" t="str">
        <f t="shared" si="3"/>
        <v>高知県　宿毛市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57.97</v>
      </c>
      <c r="P6" s="35">
        <f t="shared" si="3"/>
        <v>98.16</v>
      </c>
      <c r="Q6" s="35">
        <f t="shared" si="3"/>
        <v>2450</v>
      </c>
      <c r="R6" s="35">
        <f t="shared" si="3"/>
        <v>20574</v>
      </c>
      <c r="S6" s="35">
        <f t="shared" si="3"/>
        <v>286.2</v>
      </c>
      <c r="T6" s="35">
        <f t="shared" si="3"/>
        <v>71.89</v>
      </c>
      <c r="U6" s="35">
        <f t="shared" si="3"/>
        <v>20033</v>
      </c>
      <c r="V6" s="35">
        <f t="shared" si="3"/>
        <v>42.38</v>
      </c>
      <c r="W6" s="35">
        <f t="shared" si="3"/>
        <v>472.7</v>
      </c>
      <c r="X6" s="36">
        <f>IF(X7="",NA(),X7)</f>
        <v>122.14</v>
      </c>
      <c r="Y6" s="36">
        <f t="shared" ref="Y6:AG6" si="4">IF(Y7="",NA(),Y7)</f>
        <v>130.82</v>
      </c>
      <c r="Z6" s="36">
        <f t="shared" si="4"/>
        <v>127.61</v>
      </c>
      <c r="AA6" s="36">
        <f t="shared" si="4"/>
        <v>126.52</v>
      </c>
      <c r="AB6" s="36">
        <f t="shared" si="4"/>
        <v>116.09</v>
      </c>
      <c r="AC6" s="36">
        <f t="shared" si="4"/>
        <v>110.01</v>
      </c>
      <c r="AD6" s="36">
        <f t="shared" si="4"/>
        <v>111.21</v>
      </c>
      <c r="AE6" s="36">
        <f t="shared" si="4"/>
        <v>111.71</v>
      </c>
      <c r="AF6" s="36">
        <f t="shared" si="4"/>
        <v>110.05</v>
      </c>
      <c r="AG6" s="36">
        <f t="shared" si="4"/>
        <v>108.87</v>
      </c>
      <c r="AH6" s="35" t="str">
        <f>IF(AH7="","",IF(AH7="-","【-】","【"&amp;SUBSTITUTE(TEXT(AH7,"#,##0.00"),"-","△")&amp;"】"))</f>
        <v>【112.83】</v>
      </c>
      <c r="AI6" s="35">
        <f>IF(AI7="",NA(),AI7)</f>
        <v>0</v>
      </c>
      <c r="AJ6" s="35">
        <f t="shared" ref="AJ6:AR6" si="5">IF(AJ7="",NA(),AJ7)</f>
        <v>0</v>
      </c>
      <c r="AK6" s="35">
        <f t="shared" si="5"/>
        <v>0</v>
      </c>
      <c r="AL6" s="35">
        <f t="shared" si="5"/>
        <v>0</v>
      </c>
      <c r="AM6" s="35">
        <f t="shared" si="5"/>
        <v>0</v>
      </c>
      <c r="AN6" s="36">
        <f t="shared" si="5"/>
        <v>2.8</v>
      </c>
      <c r="AO6" s="36">
        <f t="shared" si="5"/>
        <v>1.93</v>
      </c>
      <c r="AP6" s="36">
        <f t="shared" si="5"/>
        <v>1.72</v>
      </c>
      <c r="AQ6" s="36">
        <f t="shared" si="5"/>
        <v>2.64</v>
      </c>
      <c r="AR6" s="36">
        <f t="shared" si="5"/>
        <v>3.16</v>
      </c>
      <c r="AS6" s="35" t="str">
        <f>IF(AS7="","",IF(AS7="-","【-】","【"&amp;SUBSTITUTE(TEXT(AS7,"#,##0.00"),"-","△")&amp;"】"))</f>
        <v>【1.05】</v>
      </c>
      <c r="AT6" s="36">
        <f>IF(AT7="",NA(),AT7)</f>
        <v>196.36</v>
      </c>
      <c r="AU6" s="36">
        <f t="shared" ref="AU6:BC6" si="6">IF(AU7="",NA(),AU7)</f>
        <v>282.18</v>
      </c>
      <c r="AV6" s="36">
        <f t="shared" si="6"/>
        <v>255.17</v>
      </c>
      <c r="AW6" s="36">
        <f t="shared" si="6"/>
        <v>285.55</v>
      </c>
      <c r="AX6" s="36">
        <f t="shared" si="6"/>
        <v>481.71</v>
      </c>
      <c r="AY6" s="36">
        <f t="shared" si="6"/>
        <v>381.53</v>
      </c>
      <c r="AZ6" s="36">
        <f t="shared" si="6"/>
        <v>391.54</v>
      </c>
      <c r="BA6" s="36">
        <f t="shared" si="6"/>
        <v>384.34</v>
      </c>
      <c r="BB6" s="36">
        <f t="shared" si="6"/>
        <v>359.47</v>
      </c>
      <c r="BC6" s="36">
        <f t="shared" si="6"/>
        <v>369.69</v>
      </c>
      <c r="BD6" s="35" t="str">
        <f>IF(BD7="","",IF(BD7="-","【-】","【"&amp;SUBSTITUTE(TEXT(BD7,"#,##0.00"),"-","△")&amp;"】"))</f>
        <v>【261.93】</v>
      </c>
      <c r="BE6" s="36">
        <f>IF(BE7="",NA(),BE7)</f>
        <v>399.98</v>
      </c>
      <c r="BF6" s="36">
        <f t="shared" ref="BF6:BN6" si="7">IF(BF7="",NA(),BF7)</f>
        <v>405.46</v>
      </c>
      <c r="BG6" s="36">
        <f t="shared" si="7"/>
        <v>465.55</v>
      </c>
      <c r="BH6" s="36">
        <f t="shared" si="7"/>
        <v>535.29</v>
      </c>
      <c r="BI6" s="36">
        <f t="shared" si="7"/>
        <v>564.38</v>
      </c>
      <c r="BJ6" s="36">
        <f t="shared" si="7"/>
        <v>393.27</v>
      </c>
      <c r="BK6" s="36">
        <f t="shared" si="7"/>
        <v>386.97</v>
      </c>
      <c r="BL6" s="36">
        <f t="shared" si="7"/>
        <v>380.58</v>
      </c>
      <c r="BM6" s="36">
        <f t="shared" si="7"/>
        <v>401.79</v>
      </c>
      <c r="BN6" s="36">
        <f t="shared" si="7"/>
        <v>402.99</v>
      </c>
      <c r="BO6" s="35" t="str">
        <f>IF(BO7="","",IF(BO7="-","【-】","【"&amp;SUBSTITUTE(TEXT(BO7,"#,##0.00"),"-","△")&amp;"】"))</f>
        <v>【270.46】</v>
      </c>
      <c r="BP6" s="36">
        <f>IF(BP7="",NA(),BP7)</f>
        <v>120.84</v>
      </c>
      <c r="BQ6" s="36">
        <f t="shared" ref="BQ6:BY6" si="8">IF(BQ7="",NA(),BQ7)</f>
        <v>130.72</v>
      </c>
      <c r="BR6" s="36">
        <f t="shared" si="8"/>
        <v>127.8</v>
      </c>
      <c r="BS6" s="36">
        <f t="shared" si="8"/>
        <v>125.17</v>
      </c>
      <c r="BT6" s="36">
        <f t="shared" si="8"/>
        <v>114.95</v>
      </c>
      <c r="BU6" s="36">
        <f t="shared" si="8"/>
        <v>100.47</v>
      </c>
      <c r="BV6" s="36">
        <f t="shared" si="8"/>
        <v>101.72</v>
      </c>
      <c r="BW6" s="36">
        <f t="shared" si="8"/>
        <v>102.38</v>
      </c>
      <c r="BX6" s="36">
        <f t="shared" si="8"/>
        <v>100.12</v>
      </c>
      <c r="BY6" s="36">
        <f t="shared" si="8"/>
        <v>98.66</v>
      </c>
      <c r="BZ6" s="35" t="str">
        <f>IF(BZ7="","",IF(BZ7="-","【-】","【"&amp;SUBSTITUTE(TEXT(BZ7,"#,##0.00"),"-","△")&amp;"】"))</f>
        <v>【103.91】</v>
      </c>
      <c r="CA6" s="36">
        <f>IF(CA7="",NA(),CA7)</f>
        <v>115.67</v>
      </c>
      <c r="CB6" s="36">
        <f t="shared" ref="CB6:CJ6" si="9">IF(CB7="",NA(),CB7)</f>
        <v>102.25</v>
      </c>
      <c r="CC6" s="36">
        <f t="shared" si="9"/>
        <v>104.14</v>
      </c>
      <c r="CD6" s="36">
        <f t="shared" si="9"/>
        <v>106.34</v>
      </c>
      <c r="CE6" s="36">
        <f t="shared" si="9"/>
        <v>116.39</v>
      </c>
      <c r="CF6" s="36">
        <f t="shared" si="9"/>
        <v>169.82</v>
      </c>
      <c r="CG6" s="36">
        <f t="shared" si="9"/>
        <v>168.2</v>
      </c>
      <c r="CH6" s="36">
        <f t="shared" si="9"/>
        <v>168.67</v>
      </c>
      <c r="CI6" s="36">
        <f t="shared" si="9"/>
        <v>174.97</v>
      </c>
      <c r="CJ6" s="36">
        <f t="shared" si="9"/>
        <v>178.59</v>
      </c>
      <c r="CK6" s="35" t="str">
        <f>IF(CK7="","",IF(CK7="-","【-】","【"&amp;SUBSTITUTE(TEXT(CK7,"#,##0.00"),"-","△")&amp;"】"))</f>
        <v>【167.11】</v>
      </c>
      <c r="CL6" s="36">
        <f>IF(CL7="",NA(),CL7)</f>
        <v>36.33</v>
      </c>
      <c r="CM6" s="36">
        <f t="shared" ref="CM6:CU6" si="10">IF(CM7="",NA(),CM7)</f>
        <v>37.29</v>
      </c>
      <c r="CN6" s="36">
        <f t="shared" si="10"/>
        <v>37.72</v>
      </c>
      <c r="CO6" s="36">
        <f t="shared" si="10"/>
        <v>38.64</v>
      </c>
      <c r="CP6" s="36">
        <f t="shared" si="10"/>
        <v>38.82</v>
      </c>
      <c r="CQ6" s="36">
        <f t="shared" si="10"/>
        <v>55.13</v>
      </c>
      <c r="CR6" s="36">
        <f t="shared" si="10"/>
        <v>54.77</v>
      </c>
      <c r="CS6" s="36">
        <f t="shared" si="10"/>
        <v>54.92</v>
      </c>
      <c r="CT6" s="36">
        <f t="shared" si="10"/>
        <v>55.63</v>
      </c>
      <c r="CU6" s="36">
        <f t="shared" si="10"/>
        <v>55.03</v>
      </c>
      <c r="CV6" s="35" t="str">
        <f>IF(CV7="","",IF(CV7="-","【-】","【"&amp;SUBSTITUTE(TEXT(CV7,"#,##0.00"),"-","△")&amp;"】"))</f>
        <v>【60.27】</v>
      </c>
      <c r="CW6" s="36">
        <f>IF(CW7="",NA(),CW7)</f>
        <v>79.709999999999994</v>
      </c>
      <c r="CX6" s="36">
        <f t="shared" ref="CX6:DF6" si="11">IF(CX7="",NA(),CX7)</f>
        <v>79.790000000000006</v>
      </c>
      <c r="CY6" s="36">
        <f t="shared" si="11"/>
        <v>79.91</v>
      </c>
      <c r="CZ6" s="36">
        <f t="shared" si="11"/>
        <v>78.459999999999994</v>
      </c>
      <c r="DA6" s="36">
        <f t="shared" si="11"/>
        <v>77.099999999999994</v>
      </c>
      <c r="DB6" s="36">
        <f t="shared" si="11"/>
        <v>83</v>
      </c>
      <c r="DC6" s="36">
        <f t="shared" si="11"/>
        <v>82.89</v>
      </c>
      <c r="DD6" s="36">
        <f t="shared" si="11"/>
        <v>82.66</v>
      </c>
      <c r="DE6" s="36">
        <f t="shared" si="11"/>
        <v>82.04</v>
      </c>
      <c r="DF6" s="36">
        <f t="shared" si="11"/>
        <v>81.900000000000006</v>
      </c>
      <c r="DG6" s="35" t="str">
        <f>IF(DG7="","",IF(DG7="-","【-】","【"&amp;SUBSTITUTE(TEXT(DG7,"#,##0.00"),"-","△")&amp;"】"))</f>
        <v>【89.92】</v>
      </c>
      <c r="DH6" s="36">
        <f>IF(DH7="",NA(),DH7)</f>
        <v>50.39</v>
      </c>
      <c r="DI6" s="36">
        <f t="shared" ref="DI6:DQ6" si="12">IF(DI7="",NA(),DI7)</f>
        <v>51.33</v>
      </c>
      <c r="DJ6" s="36">
        <f t="shared" si="12"/>
        <v>50.22</v>
      </c>
      <c r="DK6" s="36">
        <f t="shared" si="12"/>
        <v>50.88</v>
      </c>
      <c r="DL6" s="36">
        <f t="shared" si="12"/>
        <v>49.44</v>
      </c>
      <c r="DM6" s="36">
        <f t="shared" si="12"/>
        <v>46.66</v>
      </c>
      <c r="DN6" s="36">
        <f t="shared" si="12"/>
        <v>47.46</v>
      </c>
      <c r="DO6" s="36">
        <f t="shared" si="12"/>
        <v>48.49</v>
      </c>
      <c r="DP6" s="36">
        <f t="shared" si="12"/>
        <v>48.05</v>
      </c>
      <c r="DQ6" s="36">
        <f t="shared" si="12"/>
        <v>48.87</v>
      </c>
      <c r="DR6" s="35" t="str">
        <f>IF(DR7="","",IF(DR7="-","【-】","【"&amp;SUBSTITUTE(TEXT(DR7,"#,##0.00"),"-","△")&amp;"】"))</f>
        <v>【48.85】</v>
      </c>
      <c r="DS6" s="36">
        <f>IF(DS7="",NA(),DS7)</f>
        <v>2.34</v>
      </c>
      <c r="DT6" s="35">
        <f t="shared" ref="DT6:EB6" si="13">IF(DT7="",NA(),DT7)</f>
        <v>0</v>
      </c>
      <c r="DU6" s="36">
        <f t="shared" si="13"/>
        <v>10.29</v>
      </c>
      <c r="DV6" s="36">
        <f t="shared" si="13"/>
        <v>9.7100000000000009</v>
      </c>
      <c r="DW6" s="36">
        <f t="shared" si="13"/>
        <v>9.6300000000000008</v>
      </c>
      <c r="DX6" s="36">
        <f t="shared" si="13"/>
        <v>9.85</v>
      </c>
      <c r="DY6" s="36">
        <f t="shared" si="13"/>
        <v>9.7100000000000009</v>
      </c>
      <c r="DZ6" s="36">
        <f t="shared" si="13"/>
        <v>12.79</v>
      </c>
      <c r="EA6" s="36">
        <f t="shared" si="13"/>
        <v>13.39</v>
      </c>
      <c r="EB6" s="36">
        <f t="shared" si="13"/>
        <v>14.85</v>
      </c>
      <c r="EC6" s="35" t="str">
        <f>IF(EC7="","",IF(EC7="-","【-】","【"&amp;SUBSTITUTE(TEXT(EC7,"#,##0.00"),"-","△")&amp;"】"))</f>
        <v>【17.80】</v>
      </c>
      <c r="ED6" s="36">
        <f>IF(ED7="",NA(),ED7)</f>
        <v>1.05</v>
      </c>
      <c r="EE6" s="35">
        <f t="shared" ref="EE6:EM6" si="14">IF(EE7="",NA(),EE7)</f>
        <v>0</v>
      </c>
      <c r="EF6" s="36">
        <f t="shared" si="14"/>
        <v>0.33</v>
      </c>
      <c r="EG6" s="36">
        <f t="shared" si="14"/>
        <v>1.1399999999999999</v>
      </c>
      <c r="EH6" s="36">
        <f t="shared" si="14"/>
        <v>0.86</v>
      </c>
      <c r="EI6" s="36">
        <f t="shared" si="14"/>
        <v>0.66</v>
      </c>
      <c r="EJ6" s="36">
        <f t="shared" si="14"/>
        <v>0.99</v>
      </c>
      <c r="EK6" s="36">
        <f t="shared" si="14"/>
        <v>0.71</v>
      </c>
      <c r="EL6" s="36">
        <f t="shared" si="14"/>
        <v>0.54</v>
      </c>
      <c r="EM6" s="36">
        <f t="shared" si="14"/>
        <v>0.5</v>
      </c>
      <c r="EN6" s="35" t="str">
        <f>IF(EN7="","",IF(EN7="-","【-】","【"&amp;SUBSTITUTE(TEXT(EN7,"#,##0.00"),"-","△")&amp;"】"))</f>
        <v>【0.70】</v>
      </c>
    </row>
    <row r="7" spans="1:144" s="37" customFormat="1" x14ac:dyDescent="0.15">
      <c r="A7" s="29"/>
      <c r="B7" s="38">
        <v>2018</v>
      </c>
      <c r="C7" s="38">
        <v>392081</v>
      </c>
      <c r="D7" s="38">
        <v>46</v>
      </c>
      <c r="E7" s="38">
        <v>1</v>
      </c>
      <c r="F7" s="38">
        <v>0</v>
      </c>
      <c r="G7" s="38">
        <v>1</v>
      </c>
      <c r="H7" s="38" t="s">
        <v>93</v>
      </c>
      <c r="I7" s="38" t="s">
        <v>94</v>
      </c>
      <c r="J7" s="38" t="s">
        <v>95</v>
      </c>
      <c r="K7" s="38" t="s">
        <v>96</v>
      </c>
      <c r="L7" s="38" t="s">
        <v>97</v>
      </c>
      <c r="M7" s="38" t="s">
        <v>98</v>
      </c>
      <c r="N7" s="39" t="s">
        <v>99</v>
      </c>
      <c r="O7" s="39">
        <v>57.97</v>
      </c>
      <c r="P7" s="39">
        <v>98.16</v>
      </c>
      <c r="Q7" s="39">
        <v>2450</v>
      </c>
      <c r="R7" s="39">
        <v>20574</v>
      </c>
      <c r="S7" s="39">
        <v>286.2</v>
      </c>
      <c r="T7" s="39">
        <v>71.89</v>
      </c>
      <c r="U7" s="39">
        <v>20033</v>
      </c>
      <c r="V7" s="39">
        <v>42.38</v>
      </c>
      <c r="W7" s="39">
        <v>472.7</v>
      </c>
      <c r="X7" s="39">
        <v>122.14</v>
      </c>
      <c r="Y7" s="39">
        <v>130.82</v>
      </c>
      <c r="Z7" s="39">
        <v>127.61</v>
      </c>
      <c r="AA7" s="39">
        <v>126.52</v>
      </c>
      <c r="AB7" s="39">
        <v>116.09</v>
      </c>
      <c r="AC7" s="39">
        <v>110.01</v>
      </c>
      <c r="AD7" s="39">
        <v>111.21</v>
      </c>
      <c r="AE7" s="39">
        <v>111.71</v>
      </c>
      <c r="AF7" s="39">
        <v>110.05</v>
      </c>
      <c r="AG7" s="39">
        <v>108.87</v>
      </c>
      <c r="AH7" s="39">
        <v>112.83</v>
      </c>
      <c r="AI7" s="39">
        <v>0</v>
      </c>
      <c r="AJ7" s="39">
        <v>0</v>
      </c>
      <c r="AK7" s="39">
        <v>0</v>
      </c>
      <c r="AL7" s="39">
        <v>0</v>
      </c>
      <c r="AM7" s="39">
        <v>0</v>
      </c>
      <c r="AN7" s="39">
        <v>2.8</v>
      </c>
      <c r="AO7" s="39">
        <v>1.93</v>
      </c>
      <c r="AP7" s="39">
        <v>1.72</v>
      </c>
      <c r="AQ7" s="39">
        <v>2.64</v>
      </c>
      <c r="AR7" s="39">
        <v>3.16</v>
      </c>
      <c r="AS7" s="39">
        <v>1.05</v>
      </c>
      <c r="AT7" s="39">
        <v>196.36</v>
      </c>
      <c r="AU7" s="39">
        <v>282.18</v>
      </c>
      <c r="AV7" s="39">
        <v>255.17</v>
      </c>
      <c r="AW7" s="39">
        <v>285.55</v>
      </c>
      <c r="AX7" s="39">
        <v>481.71</v>
      </c>
      <c r="AY7" s="39">
        <v>381.53</v>
      </c>
      <c r="AZ7" s="39">
        <v>391.54</v>
      </c>
      <c r="BA7" s="39">
        <v>384.34</v>
      </c>
      <c r="BB7" s="39">
        <v>359.47</v>
      </c>
      <c r="BC7" s="39">
        <v>369.69</v>
      </c>
      <c r="BD7" s="39">
        <v>261.93</v>
      </c>
      <c r="BE7" s="39">
        <v>399.98</v>
      </c>
      <c r="BF7" s="39">
        <v>405.46</v>
      </c>
      <c r="BG7" s="39">
        <v>465.55</v>
      </c>
      <c r="BH7" s="39">
        <v>535.29</v>
      </c>
      <c r="BI7" s="39">
        <v>564.38</v>
      </c>
      <c r="BJ7" s="39">
        <v>393.27</v>
      </c>
      <c r="BK7" s="39">
        <v>386.97</v>
      </c>
      <c r="BL7" s="39">
        <v>380.58</v>
      </c>
      <c r="BM7" s="39">
        <v>401.79</v>
      </c>
      <c r="BN7" s="39">
        <v>402.99</v>
      </c>
      <c r="BO7" s="39">
        <v>270.45999999999998</v>
      </c>
      <c r="BP7" s="39">
        <v>120.84</v>
      </c>
      <c r="BQ7" s="39">
        <v>130.72</v>
      </c>
      <c r="BR7" s="39">
        <v>127.8</v>
      </c>
      <c r="BS7" s="39">
        <v>125.17</v>
      </c>
      <c r="BT7" s="39">
        <v>114.95</v>
      </c>
      <c r="BU7" s="39">
        <v>100.47</v>
      </c>
      <c r="BV7" s="39">
        <v>101.72</v>
      </c>
      <c r="BW7" s="39">
        <v>102.38</v>
      </c>
      <c r="BX7" s="39">
        <v>100.12</v>
      </c>
      <c r="BY7" s="39">
        <v>98.66</v>
      </c>
      <c r="BZ7" s="39">
        <v>103.91</v>
      </c>
      <c r="CA7" s="39">
        <v>115.67</v>
      </c>
      <c r="CB7" s="39">
        <v>102.25</v>
      </c>
      <c r="CC7" s="39">
        <v>104.14</v>
      </c>
      <c r="CD7" s="39">
        <v>106.34</v>
      </c>
      <c r="CE7" s="39">
        <v>116.39</v>
      </c>
      <c r="CF7" s="39">
        <v>169.82</v>
      </c>
      <c r="CG7" s="39">
        <v>168.2</v>
      </c>
      <c r="CH7" s="39">
        <v>168.67</v>
      </c>
      <c r="CI7" s="39">
        <v>174.97</v>
      </c>
      <c r="CJ7" s="39">
        <v>178.59</v>
      </c>
      <c r="CK7" s="39">
        <v>167.11</v>
      </c>
      <c r="CL7" s="39">
        <v>36.33</v>
      </c>
      <c r="CM7" s="39">
        <v>37.29</v>
      </c>
      <c r="CN7" s="39">
        <v>37.72</v>
      </c>
      <c r="CO7" s="39">
        <v>38.64</v>
      </c>
      <c r="CP7" s="39">
        <v>38.82</v>
      </c>
      <c r="CQ7" s="39">
        <v>55.13</v>
      </c>
      <c r="CR7" s="39">
        <v>54.77</v>
      </c>
      <c r="CS7" s="39">
        <v>54.92</v>
      </c>
      <c r="CT7" s="39">
        <v>55.63</v>
      </c>
      <c r="CU7" s="39">
        <v>55.03</v>
      </c>
      <c r="CV7" s="39">
        <v>60.27</v>
      </c>
      <c r="CW7" s="39">
        <v>79.709999999999994</v>
      </c>
      <c r="CX7" s="39">
        <v>79.790000000000006</v>
      </c>
      <c r="CY7" s="39">
        <v>79.91</v>
      </c>
      <c r="CZ7" s="39">
        <v>78.459999999999994</v>
      </c>
      <c r="DA7" s="39">
        <v>77.099999999999994</v>
      </c>
      <c r="DB7" s="39">
        <v>83</v>
      </c>
      <c r="DC7" s="39">
        <v>82.89</v>
      </c>
      <c r="DD7" s="39">
        <v>82.66</v>
      </c>
      <c r="DE7" s="39">
        <v>82.04</v>
      </c>
      <c r="DF7" s="39">
        <v>81.900000000000006</v>
      </c>
      <c r="DG7" s="39">
        <v>89.92</v>
      </c>
      <c r="DH7" s="39">
        <v>50.39</v>
      </c>
      <c r="DI7" s="39">
        <v>51.33</v>
      </c>
      <c r="DJ7" s="39">
        <v>50.22</v>
      </c>
      <c r="DK7" s="39">
        <v>50.88</v>
      </c>
      <c r="DL7" s="39">
        <v>49.44</v>
      </c>
      <c r="DM7" s="39">
        <v>46.66</v>
      </c>
      <c r="DN7" s="39">
        <v>47.46</v>
      </c>
      <c r="DO7" s="39">
        <v>48.49</v>
      </c>
      <c r="DP7" s="39">
        <v>48.05</v>
      </c>
      <c r="DQ7" s="39">
        <v>48.87</v>
      </c>
      <c r="DR7" s="39">
        <v>48.85</v>
      </c>
      <c r="DS7" s="39">
        <v>2.34</v>
      </c>
      <c r="DT7" s="39">
        <v>0</v>
      </c>
      <c r="DU7" s="39">
        <v>10.29</v>
      </c>
      <c r="DV7" s="39">
        <v>9.7100000000000009</v>
      </c>
      <c r="DW7" s="39">
        <v>9.6300000000000008</v>
      </c>
      <c r="DX7" s="39">
        <v>9.85</v>
      </c>
      <c r="DY7" s="39">
        <v>9.7100000000000009</v>
      </c>
      <c r="DZ7" s="39">
        <v>12.79</v>
      </c>
      <c r="EA7" s="39">
        <v>13.39</v>
      </c>
      <c r="EB7" s="39">
        <v>14.85</v>
      </c>
      <c r="EC7" s="39">
        <v>17.8</v>
      </c>
      <c r="ED7" s="39">
        <v>1.05</v>
      </c>
      <c r="EE7" s="39">
        <v>0</v>
      </c>
      <c r="EF7" s="39">
        <v>0.33</v>
      </c>
      <c r="EG7" s="39">
        <v>1.1399999999999999</v>
      </c>
      <c r="EH7" s="39">
        <v>0.86</v>
      </c>
      <c r="EI7" s="39">
        <v>0.66</v>
      </c>
      <c r="EJ7" s="39">
        <v>0.99</v>
      </c>
      <c r="EK7" s="39">
        <v>0.71</v>
      </c>
      <c r="EL7" s="39">
        <v>0.54</v>
      </c>
      <c r="EM7" s="39">
        <v>0.5</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ioas_user</cp:lastModifiedBy>
  <cp:lastPrinted>2020-03-02T07:51:08Z</cp:lastPrinted>
  <dcterms:created xsi:type="dcterms:W3CDTF">2019-12-05T04:27:15Z</dcterms:created>
  <dcterms:modified xsi:type="dcterms:W3CDTF">2020-03-02T08:15:30Z</dcterms:modified>
</cp:coreProperties>
</file>