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uhuwT8N2CBZWgnNVN3arbHJjTvfV563PmTGWcKvjSvWv+2jpP4Kp0KsoaUuNVBhvce4Oi3x7vzINXnploSv7Zw==" workbookSaltValue="deNBboCHGVO8BJF1+z+xZw==" workbookSpinCount="100000" lockStructure="1"/>
  <bookViews>
    <workbookView xWindow="0" yWindow="0" windowWidth="17070" windowHeight="7230"/>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<sst xmlns="http://schemas.openxmlformats.org/spreadsheetml/2006/main" count="220" uniqueCount="108">
  <si>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</si>
  <si>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</si>
  <si>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</si>
  <si>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</si>
  <si>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</si>
  <si>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</si>
  <si>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</si>
  <si>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</si>
  <si>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</si>
  <si>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</si>
  <si>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</si>
  <si>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</si>
  <si>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</si>
  <si>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</si>
  <si>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</si>
  <si>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</si>
  <si>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</si>
  <si>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</si>
  <si>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</si>
  <si>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</si>
  <si>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</si>
  <si>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</si>
  <si>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</si>
  <si>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</si>
  <si>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</si>
  <si>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</si>
  <si>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</si>
  <si>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</si>
  <si>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</si>
  <si>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</si>
  <si>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</si>
  <si>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</si>
  <si>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</si>
  <si>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</si>
  <si>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</si>
  <si>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</si>
  <si>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</si>
  <si>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</si>
  <si>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</si>
  <si>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</si>
  <si>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</si>
  <si>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</si>
  <si>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</si>
  <si>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</si>
  <si>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</si>
  <si>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</si>
  <si>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</si>
  <si>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</si>
  <si>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</si>
  <si>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</si>
  <si>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</si>
  <si>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</si>
  <si>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</si>
  <si>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</si>
  <si>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</si>
  <si>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</si>
  <si>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</si>
  <si>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</si>
  <si>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</si>
  <si>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</si>
  <si>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</si>
  <si>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</si>
  <si>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</si>
  <si>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</si>
  <si>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</si>
  <si>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</si>
  <si>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</si>
  <si>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</si>
  <si>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</si>
  <si>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</si>
  <si>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</si>
  <si>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</si>
  <si>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</si>
  <si>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</si>
  <si>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</si>
  <si>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</si>
  <si>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</si>
  <si>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</si>
  <si>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</si>
  <si>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</si>
  <si>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</si>
  <si>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</si>
  <si>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</si>
  <si>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</si>
  <si>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</si>
  <si>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</si>
  <si>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</si>
  <si>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</si>
  <si>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</si>
  <si>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</si>
  <si>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</si>
  <si>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</si>
  <si>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</si>
  <si>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土佐清水市</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</si>
  <si>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</si>
  <si>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</si>
  <si>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</si>
  <si>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</si>
  <si>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</si>
  <si>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</si>
  <si>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</si>
  <si>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</si>
  <si>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</si>
  <si>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</si>
  <si>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</si>
  <si>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①②各年度とも収支は黒字で欠損金もなく、健全な状況といえる。平成30年度より料金改定を行い経常収支比率は増加したが、今後は人口減少にもより収入は減少傾向にある。　　　　　　　　　　　　　　　　　　　　③減少傾向にあったが、料金改定により平成30年度は増加し、財務は安定している。　　　　　　　　　　　　　　　　④各年度とも類似団体平均を上回っており、ここ２～３年も施設の更新が予定されているため、平成30年度より料金改定を行い、収入の確保に努める。　　　　　　　　　　　　　　　　　　　　　　　　　　　　⑤今年度100％以上になり、今後も一層回収率の向上に努める。　　　　　　　　　　　　　　　　　　　　⑥平均値は下回っているが、今後も維持管理費の削減等。計画的な経営努力をしていく。　　　　　　　　　　　　　　　　　　⑦類似団体平均を下回っており、50％以下となっている。今後の施設更新の際には施設規模の検討をする必要がある。　　　　　　　　　　　　　　　　　　　　　　　　⑧計画的に漏水調査は行っているものの依然として平均値を大きく下回っている。配水管の老朽化が激しく今後も計画的に漏水調査を継続し、早急な対応を行っていく必要がある。</t>
    <rPh sb="2" eb="3">
      <t>カク</t>
    </rPh>
    <rPh sb="3" eb="5">
      <t>ネンド</t>
    </rPh>
    <rPh sb="7" eb="9">
      <t>シュウシ</t>
    </rPh>
    <rPh sb="10" eb="12">
      <t>クロジ</t>
    </rPh>
    <rPh sb="13" eb="15">
      <t>ケッソン</t>
    </rPh>
    <rPh sb="15" eb="16">
      <t>キン</t>
    </rPh>
    <rPh sb="20" eb="22">
      <t>ケンゼン</t>
    </rPh>
    <rPh sb="23" eb="25">
      <t>ジョウキョウ</t>
    </rPh>
    <rPh sb="30" eb="32">
      <t>ヘイセイ</t>
    </rPh>
    <rPh sb="34" eb="35">
      <t>ネン</t>
    </rPh>
    <rPh sb="35" eb="36">
      <t>ド</t>
    </rPh>
    <rPh sb="38" eb="40">
      <t>リョウキン</t>
    </rPh>
    <rPh sb="40" eb="42">
      <t>カイテイ</t>
    </rPh>
    <rPh sb="43" eb="44">
      <t>オコナ</t>
    </rPh>
    <rPh sb="45" eb="47">
      <t>ケイジョウ</t>
    </rPh>
    <rPh sb="47" eb="49">
      <t>シュウシ</t>
    </rPh>
    <rPh sb="49" eb="51">
      <t>ヒリツ</t>
    </rPh>
    <rPh sb="52" eb="54">
      <t>ゾウカ</t>
    </rPh>
    <rPh sb="101" eb="103">
      <t>ゲンショウ</t>
    </rPh>
    <rPh sb="103" eb="105">
      <t>ケイコウ</t>
    </rPh>
    <rPh sb="111" eb="113">
      <t>リョウキン</t>
    </rPh>
    <rPh sb="113" eb="115">
      <t>カイテイ</t>
    </rPh>
    <rPh sb="118" eb="120">
      <t>ヘイセイ</t>
    </rPh>
    <rPh sb="122" eb="124">
      <t>ネンド</t>
    </rPh>
    <rPh sb="125" eb="127">
      <t>ゾウカ</t>
    </rPh>
    <rPh sb="129" eb="131">
      <t>ザイム</t>
    </rPh>
    <rPh sb="132" eb="134">
      <t>アンテイ</t>
    </rPh>
    <rPh sb="156" eb="157">
      <t>カク</t>
    </rPh>
    <rPh sb="157" eb="159">
      <t>ネンド</t>
    </rPh>
    <rPh sb="161" eb="163">
      <t>ルイジ</t>
    </rPh>
    <rPh sb="163" eb="165">
      <t>ダンタイ</t>
    </rPh>
    <rPh sb="165" eb="167">
      <t>ヘイキン</t>
    </rPh>
    <rPh sb="168" eb="170">
      <t>ウワマワ</t>
    </rPh>
    <rPh sb="180" eb="181">
      <t>ネン</t>
    </rPh>
    <rPh sb="182" eb="184">
      <t>シセツ</t>
    </rPh>
    <rPh sb="185" eb="187">
      <t>コウシン</t>
    </rPh>
    <rPh sb="188" eb="190">
      <t>ヨテイ</t>
    </rPh>
    <rPh sb="198" eb="200">
      <t>ヘイセイ</t>
    </rPh>
    <rPh sb="202" eb="204">
      <t>ネンド</t>
    </rPh>
    <rPh sb="206" eb="208">
      <t>リョウキン</t>
    </rPh>
    <rPh sb="208" eb="210">
      <t>カイテイ</t>
    </rPh>
    <rPh sb="211" eb="212">
      <t>オコナ</t>
    </rPh>
    <rPh sb="214" eb="216">
      <t>シュウニュウ</t>
    </rPh>
    <rPh sb="217" eb="219">
      <t>カクホ</t>
    </rPh>
    <rPh sb="220" eb="221">
      <t>ツト</t>
    </rPh>
    <rPh sb="253" eb="256">
      <t>コンネンド</t>
    </rPh>
    <rPh sb="260" eb="262">
      <t>イジョウ</t>
    </rPh>
    <rPh sb="266" eb="268">
      <t>コンゴ</t>
    </rPh>
    <rPh sb="269" eb="271">
      <t>イッソウ</t>
    </rPh>
    <rPh sb="271" eb="273">
      <t>カイシュウ</t>
    </rPh>
    <rPh sb="273" eb="274">
      <t>リツ</t>
    </rPh>
    <rPh sb="275" eb="277">
      <t>コウジョウ</t>
    </rPh>
    <rPh sb="278" eb="279">
      <t>ツト</t>
    </rPh>
    <rPh sb="303" eb="306">
      <t>ヘイキンチ</t>
    </rPh>
    <rPh sb="307" eb="309">
      <t>シタマワ</t>
    </rPh>
    <rPh sb="315" eb="317">
      <t>コンゴ</t>
    </rPh>
    <rPh sb="318" eb="320">
      <t>イジ</t>
    </rPh>
    <rPh sb="320" eb="322">
      <t>カンリ</t>
    </rPh>
    <rPh sb="322" eb="323">
      <t>ヒ</t>
    </rPh>
    <rPh sb="324" eb="326">
      <t>サクゲン</t>
    </rPh>
    <rPh sb="326" eb="327">
      <t>ナド</t>
    </rPh>
    <rPh sb="328" eb="331">
      <t>ケイカクテキ</t>
    </rPh>
    <rPh sb="332" eb="334">
      <t>ケイエイ</t>
    </rPh>
    <rPh sb="334" eb="336">
      <t>ドリョク</t>
    </rPh>
    <rPh sb="361" eb="363">
      <t>ルイジ</t>
    </rPh>
    <rPh sb="363" eb="365">
      <t>ダンタイ</t>
    </rPh>
    <rPh sb="365" eb="367">
      <t>ヘイキン</t>
    </rPh>
    <rPh sb="368" eb="370">
      <t>シタマワ</t>
    </rPh>
    <rPh sb="378" eb="380">
      <t>イカ</t>
    </rPh>
    <rPh sb="387" eb="389">
      <t>コンゴ</t>
    </rPh>
    <rPh sb="390" eb="392">
      <t>シセツ</t>
    </rPh>
    <rPh sb="392" eb="394">
      <t>コウシン</t>
    </rPh>
    <rPh sb="395" eb="396">
      <t>サイ</t>
    </rPh>
    <rPh sb="398" eb="400">
      <t>シセツ</t>
    </rPh>
    <rPh sb="400" eb="402">
      <t>キボ</t>
    </rPh>
    <rPh sb="403" eb="405">
      <t>ケントウ</t>
    </rPh>
    <rPh sb="408" eb="410">
      <t>ヒツヨウ</t>
    </rPh>
    <rPh sb="439" eb="442">
      <t>ケイカクテキ</t>
    </rPh>
    <rPh sb="443" eb="445">
      <t>ロウスイ</t>
    </rPh>
    <rPh sb="445" eb="447">
      <t>チョウサ</t>
    </rPh>
    <rPh sb="448" eb="449">
      <t>オコナ</t>
    </rPh>
    <rPh sb="456" eb="458">
      <t>イゼン</t>
    </rPh>
    <rPh sb="461" eb="464">
      <t>ヘイキンチ</t>
    </rPh>
    <rPh sb="465" eb="466">
      <t>オオ</t>
    </rPh>
    <rPh sb="468" eb="470">
      <t>シタマワ</t>
    </rPh>
    <rPh sb="475" eb="478">
      <t>ハイスイカン</t>
    </rPh>
    <rPh sb="479" eb="482">
      <t>ロウキュウカ</t>
    </rPh>
    <rPh sb="483" eb="484">
      <t>ハゲ</t>
    </rPh>
    <rPh sb="486" eb="488">
      <t>コンゴ</t>
    </rPh>
    <rPh sb="489" eb="492">
      <t>ケイカクテキ</t>
    </rPh>
    <rPh sb="493" eb="495">
      <t>ロウスイ</t>
    </rPh>
    <rPh sb="495" eb="497">
      <t>チョウサ</t>
    </rPh>
    <rPh sb="498" eb="500">
      <t>ケイゾク</t>
    </rPh>
    <rPh sb="502" eb="504">
      <t>ソウキュウ</t>
    </rPh>
    <rPh sb="505" eb="507">
      <t>タイオウ</t>
    </rPh>
    <rPh sb="508" eb="509">
      <t>オコナ</t>
    </rPh>
    <rPh sb="513" eb="515">
      <t>ヒツヨウ</t>
    </rPh>
    <phoneticPr fontId="4"/>
  </si>
  <si>
    <t>現時点では、経営状況はおおむね良好であるといえる。しかし、施設及び管路の老朽化は市全体で進行しており、今後も計画的に老朽施設、老朽管路の更新を行っていく必要がある。企業債の償還、建設改良費の増加、減価償却費の増加が見込まれ、維持管理費の減少等経営改善の必要が生じてくることが予想される。また、人口の減少により給水収益も年々減少していることから、平成30年度より料金改定を行い収入の増加を図ることとしている。</t>
    <rPh sb="0" eb="3">
      <t>ゲンジテン</t>
    </rPh>
    <rPh sb="6" eb="8">
      <t>ケイエイ</t>
    </rPh>
    <rPh sb="8" eb="10">
      <t>ジョウキョウ</t>
    </rPh>
    <rPh sb="15" eb="17">
      <t>リョウコウ</t>
    </rPh>
    <rPh sb="29" eb="31">
      <t>シセツ</t>
    </rPh>
    <rPh sb="31" eb="32">
      <t>オヨ</t>
    </rPh>
    <rPh sb="33" eb="35">
      <t>カンロ</t>
    </rPh>
    <rPh sb="36" eb="39">
      <t>ロウキュウカ</t>
    </rPh>
    <rPh sb="40" eb="41">
      <t>シ</t>
    </rPh>
    <rPh sb="41" eb="43">
      <t>ゼンタイ</t>
    </rPh>
    <rPh sb="44" eb="46">
      <t>シンコウ</t>
    </rPh>
    <rPh sb="51" eb="53">
      <t>コンゴ</t>
    </rPh>
    <rPh sb="54" eb="57">
      <t>ケイカクテキ</t>
    </rPh>
    <rPh sb="58" eb="60">
      <t>ロウキュウ</t>
    </rPh>
    <rPh sb="60" eb="62">
      <t>シセツ</t>
    </rPh>
    <rPh sb="63" eb="65">
      <t>ロウキュウ</t>
    </rPh>
    <rPh sb="65" eb="67">
      <t>カンロ</t>
    </rPh>
    <rPh sb="68" eb="70">
      <t>コウシン</t>
    </rPh>
    <rPh sb="71" eb="72">
      <t>オコナ</t>
    </rPh>
    <rPh sb="76" eb="78">
      <t>ヒツヨウ</t>
    </rPh>
    <rPh sb="82" eb="84">
      <t>キギョウ</t>
    </rPh>
    <rPh sb="84" eb="85">
      <t>サイ</t>
    </rPh>
    <rPh sb="86" eb="88">
      <t>ショウカン</t>
    </rPh>
    <rPh sb="89" eb="91">
      <t>ケンセツ</t>
    </rPh>
    <rPh sb="91" eb="93">
      <t>カイリョウ</t>
    </rPh>
    <rPh sb="93" eb="94">
      <t>ヒ</t>
    </rPh>
    <rPh sb="95" eb="97">
      <t>ゾウカ</t>
    </rPh>
    <rPh sb="98" eb="100">
      <t>ゲンカ</t>
    </rPh>
    <rPh sb="100" eb="102">
      <t>ショウキャク</t>
    </rPh>
    <rPh sb="102" eb="103">
      <t>ヒ</t>
    </rPh>
    <rPh sb="104" eb="106">
      <t>ゾウカ</t>
    </rPh>
    <rPh sb="107" eb="109">
      <t>ミコ</t>
    </rPh>
    <rPh sb="112" eb="114">
      <t>イジ</t>
    </rPh>
    <rPh sb="114" eb="117">
      <t>カンリヒ</t>
    </rPh>
    <rPh sb="118" eb="120">
      <t>ゲンショウ</t>
    </rPh>
    <rPh sb="120" eb="121">
      <t>ナド</t>
    </rPh>
    <rPh sb="121" eb="123">
      <t>ケイエイ</t>
    </rPh>
    <rPh sb="123" eb="125">
      <t>カイゼン</t>
    </rPh>
    <rPh sb="126" eb="128">
      <t>ヒツヨウ</t>
    </rPh>
    <rPh sb="129" eb="130">
      <t>ショウ</t>
    </rPh>
    <rPh sb="137" eb="139">
      <t>ヨソウ</t>
    </rPh>
    <rPh sb="146" eb="148">
      <t>ジンコウ</t>
    </rPh>
    <rPh sb="149" eb="151">
      <t>ゲンショウ</t>
    </rPh>
    <rPh sb="154" eb="156">
      <t>キュウスイ</t>
    </rPh>
    <rPh sb="156" eb="158">
      <t>シュウエキ</t>
    </rPh>
    <rPh sb="159" eb="161">
      <t>ネンネン</t>
    </rPh>
    <rPh sb="161" eb="163">
      <t>ゲンショウ</t>
    </rPh>
    <rPh sb="172" eb="174">
      <t>ヘイセイ</t>
    </rPh>
    <rPh sb="176" eb="178">
      <t>ネンド</t>
    </rPh>
    <rPh sb="180" eb="182">
      <t>リョウキン</t>
    </rPh>
    <rPh sb="182" eb="184">
      <t>カイテイ</t>
    </rPh>
    <rPh sb="185" eb="186">
      <t>オコナ</t>
    </rPh>
    <rPh sb="187" eb="189">
      <t>シュウニュウ</t>
    </rPh>
    <rPh sb="190" eb="192">
      <t>ゾウカ</t>
    </rPh>
    <rPh sb="193" eb="194">
      <t>ハカ</t>
    </rPh>
    <phoneticPr fontId="4"/>
  </si>
  <si>
    <t>①有形固定資産減価償却率は、前年より若干よくなっているものの52.16％と高い数値になっている。多くの施設が法廷対応年数に近づいて老朽化が進んでおり、更新等の財源の確保に努める。　　　　　　　　　　　　　　　　　　　　②平均値は下回っているが、経年化率は7.96％と前年度と横ばいの状態で、法定対応年数を超えた数値が年々増加しており今後も増加傾向にある。計画的な管路更新を行っていく必要がある。　　　　　　　　　　　　　　　　　　　　　　　　　　③管路更新率は0.00％となっているが、これは昨年施設解体撤去工事があり、管路更新の工事は行えていなかった。ほとんどの施設、構築物は老朽化が激しく今後も計画的な更新工事を行っていく必要がある。</t>
    <rPh sb="1" eb="3">
      <t>ユウケイ</t>
    </rPh>
    <rPh sb="3" eb="5">
      <t>コテイ</t>
    </rPh>
    <rPh sb="5" eb="7">
      <t>シサン</t>
    </rPh>
    <rPh sb="7" eb="9">
      <t>ゲンカ</t>
    </rPh>
    <rPh sb="9" eb="11">
      <t>ショウキャク</t>
    </rPh>
    <rPh sb="11" eb="12">
      <t>リツ</t>
    </rPh>
    <rPh sb="14" eb="16">
      <t>ゼンネン</t>
    </rPh>
    <rPh sb="18" eb="20">
      <t>ジャッカン</t>
    </rPh>
    <rPh sb="37" eb="38">
      <t>タカ</t>
    </rPh>
    <rPh sb="39" eb="41">
      <t>スウチ</t>
    </rPh>
    <rPh sb="48" eb="49">
      <t>オオ</t>
    </rPh>
    <rPh sb="51" eb="53">
      <t>シセツ</t>
    </rPh>
    <rPh sb="54" eb="56">
      <t>ホウテイ</t>
    </rPh>
    <rPh sb="56" eb="58">
      <t>タイオウ</t>
    </rPh>
    <rPh sb="58" eb="60">
      <t>ネンスウ</t>
    </rPh>
    <rPh sb="61" eb="62">
      <t>チカ</t>
    </rPh>
    <rPh sb="65" eb="68">
      <t>ロウキュウカ</t>
    </rPh>
    <rPh sb="69" eb="70">
      <t>スス</t>
    </rPh>
    <rPh sb="75" eb="77">
      <t>コウシン</t>
    </rPh>
    <rPh sb="77" eb="78">
      <t>ナド</t>
    </rPh>
    <rPh sb="79" eb="81">
      <t>ザイゲン</t>
    </rPh>
    <rPh sb="82" eb="84">
      <t>カクホ</t>
    </rPh>
    <rPh sb="85" eb="86">
      <t>ツト</t>
    </rPh>
    <rPh sb="110" eb="113">
      <t>ヘイキンチ</t>
    </rPh>
    <rPh sb="114" eb="116">
      <t>シタマワ</t>
    </rPh>
    <rPh sb="122" eb="125">
      <t>ケイネンカ</t>
    </rPh>
    <rPh sb="125" eb="126">
      <t>リツ</t>
    </rPh>
    <rPh sb="133" eb="136">
      <t>ゼンネンド</t>
    </rPh>
    <rPh sb="137" eb="138">
      <t>ヨコ</t>
    </rPh>
    <rPh sb="141" eb="143">
      <t>ジョウタイ</t>
    </rPh>
    <rPh sb="145" eb="147">
      <t>ホウテイ</t>
    </rPh>
    <rPh sb="147" eb="149">
      <t>タイオウ</t>
    </rPh>
    <rPh sb="149" eb="151">
      <t>ネンスウ</t>
    </rPh>
    <rPh sb="152" eb="153">
      <t>コ</t>
    </rPh>
    <rPh sb="155" eb="157">
      <t>スウチ</t>
    </rPh>
    <rPh sb="158" eb="160">
      <t>ネンネン</t>
    </rPh>
    <rPh sb="160" eb="162">
      <t>ゾウカ</t>
    </rPh>
    <rPh sb="166" eb="168">
      <t>コンゴ</t>
    </rPh>
    <rPh sb="169" eb="171">
      <t>ゾウカ</t>
    </rPh>
    <rPh sb="171" eb="173">
      <t>ケイコウ</t>
    </rPh>
    <rPh sb="177" eb="180">
      <t>ケイカクテキ</t>
    </rPh>
    <rPh sb="181" eb="183">
      <t>カンロ</t>
    </rPh>
    <rPh sb="183" eb="185">
      <t>コウシン</t>
    </rPh>
    <rPh sb="186" eb="187">
      <t>オコナ</t>
    </rPh>
    <rPh sb="191" eb="193">
      <t>ヒツヨウ</t>
    </rPh>
    <rPh sb="224" eb="226">
      <t>カンロ</t>
    </rPh>
    <rPh sb="226" eb="228">
      <t>コウシン</t>
    </rPh>
    <rPh sb="228" eb="229">
      <t>リツ</t>
    </rPh>
    <rPh sb="246" eb="248">
      <t>サクネン</t>
    </rPh>
    <rPh sb="248" eb="250">
      <t>シセツ</t>
    </rPh>
    <rPh sb="250" eb="252">
      <t>カイタイ</t>
    </rPh>
    <rPh sb="252" eb="254">
      <t>テッキョ</t>
    </rPh>
    <rPh sb="254" eb="256">
      <t>コウジ</t>
    </rPh>
    <rPh sb="260" eb="262">
      <t>カンロ</t>
    </rPh>
    <rPh sb="262" eb="264">
      <t>コウシン</t>
    </rPh>
    <rPh sb="265" eb="267">
      <t>コウジ</t>
    </rPh>
    <rPh sb="268" eb="269">
      <t>オコナ</t>
    </rPh>
    <rPh sb="282" eb="284">
      <t>シセツ</t>
    </rPh>
    <rPh sb="285" eb="288">
      <t>コウチクブツ</t>
    </rPh>
    <rPh sb="289" eb="292">
      <t>ロウキュウカ</t>
    </rPh>
    <rPh sb="293" eb="294">
      <t>ハゲ</t>
    </rPh>
    <rPh sb="296" eb="298">
      <t>コンゴ</t>
    </rPh>
    <rPh sb="299" eb="302">
      <t>ケイカクテキ</t>
    </rPh>
    <rPh sb="303" eb="305">
      <t>コウシン</t>
    </rPh>
    <rPh sb="305" eb="307">
      <t>コウジ</t>
    </rPh>
    <rPh sb="308" eb="309">
      <t>オコナ</t>
    </rPh>
    <rPh sb="313" eb="31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</si>
</sst>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C0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77" fontId="0" fillId="6" borderId="5" xfId="1" applyNumberFormat="1" applyFont="1" applyFill="1" applyBorder="1" applyAlignment="1">
      <alignment vertical="center" shrinkToFit="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quot;-&quot;">
                  <c:v>4.04</c:v>
                </c:pt>
                <c:pt idx="1">
                  <c:v>1.71</c:v>
                </c:pt>
                <c:pt idx="2" formatCode="#,##0.00;&quot;△&quot;#,##0.00;&quot;-&quot;">
                  <c:v>1.33</c:v>
                </c:pt>
                <c:pt idx="3" formatCode="#,##0.00;&quot;△&quot;#,##0.00;&quot;-&quot;">
                  <c:v>1.19</c:v>
                </c:pt>
                <c:pt idx="4">
                  <c:v>0</c:v>
                </c:pt>
              </c:numCache>
            </c:numRef>
          </c:val>
          <c:extLst xmlns:c16r2="http://schemas.microsoft.com/office/drawing/2015/06/chart">
            <c:ext xmlns:c16="http://schemas.microsoft.com/office/drawing/2014/chart" uri="{C3380CC4-5D6E-409C-BE32-E72D297353CC}">
              <c16:uniqueId val="{00000000-7E46-4518-B362-8AA19E74B111}"/>
            </c:ext>
          </c:extLst>
        </c:ser>
        <c:dLbls>
          <c:showLegendKey val="0"/>
          <c:showVal val="0"/>
          <c:showCatName val="0"/>
          <c:showSerName val="0"/>
          <c:showPercent val="0"/>
          <c:showBubbleSize val="0"/>
        </c:dLbls>
        <c:gapWidth val="150"/>
        <c:axId val="149762816"/>
        <c:axId val="149764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0.68</c:v>
                </c:pt>
                <c:pt idx="1">
                  <c:v>1.65</c:v>
                </c:pt>
                <c:pt idx="2">
                  <c:v>0.47</c:v>
                </c:pt>
                <c:pt idx="3">
                  <c:v>0.39</c:v>
                </c:pt>
                <c:pt idx="4">
                  <c:v>0.43</c:v>
                </c:pt>
              </c:numCache>
            </c:numRef>
          </c:val>
          <c:smooth val="0"/>
          <c:extLst xmlns:c16r2="http://schemas.microsoft.com/office/drawing/2015/06/chart">
            <c:ext xmlns:c16="http://schemas.microsoft.com/office/drawing/2014/chart" uri="{C3380CC4-5D6E-409C-BE32-E72D297353CC}">
              <c16:uniqueId val="{00000001-7E46-4518-B362-8AA19E74B111}"/>
            </c:ext>
          </c:extLst>
        </c:ser>
        <c:dLbls>
          <c:showLegendKey val="0"/>
          <c:showVal val="0"/>
          <c:showCatName val="0"/>
          <c:showSerName val="0"/>
          <c:showPercent val="0"/>
          <c:showBubbleSize val="0"/>
        </c:dLbls>
        <c:marker val="1"/>
        <c:smooth val="0"/>
        <c:axId val="149762816"/>
        <c:axId val="149764736"/>
      </c:lineChart>
      <c:dateAx>
        <c:axId val="149762816"/>
        <c:scaling>
          <c:orientation val="minMax"/>
        </c:scaling>
        <c:delete val="1"/>
        <c:axPos val="b"/>
        <c:numFmt formatCode="ge" sourceLinked="1"/>
        <c:majorTickMark val="none"/>
        <c:minorTickMark val="none"/>
        <c:tickLblPos val="none"/>
        <c:crossAx val="149764736"/>
        <c:crosses val="autoZero"/>
        <c:auto val="1"/>
        <c:lblOffset val="100"/>
        <c:baseTimeUnit val="years"/>
      </c:dateAx>
      <c:valAx>
        <c:axId val="14976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76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43.51</c:v>
                </c:pt>
                <c:pt idx="1">
                  <c:v>40.24</c:v>
                </c:pt>
                <c:pt idx="2">
                  <c:v>38.97</c:v>
                </c:pt>
                <c:pt idx="3">
                  <c:v>39.700000000000003</c:v>
                </c:pt>
                <c:pt idx="4">
                  <c:v>39.81</c:v>
                </c:pt>
              </c:numCache>
            </c:numRef>
          </c:val>
          <c:extLst xmlns:c16r2="http://schemas.microsoft.com/office/drawing/2015/06/chart">
            <c:ext xmlns:c16="http://schemas.microsoft.com/office/drawing/2014/chart" uri="{C3380CC4-5D6E-409C-BE32-E72D297353CC}">
              <c16:uniqueId val="{00000000-5EE8-4E20-9DF9-8FDFA3E823F6}"/>
            </c:ext>
          </c:extLst>
        </c:ser>
        <c:dLbls>
          <c:showLegendKey val="0"/>
          <c:showVal val="0"/>
          <c:showCatName val="0"/>
          <c:showSerName val="0"/>
          <c:showPercent val="0"/>
          <c:showBubbleSize val="0"/>
        </c:dLbls>
        <c:gapWidth val="150"/>
        <c:axId val="187885056"/>
        <c:axId val="187886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53.61</c:v>
                </c:pt>
                <c:pt idx="1">
                  <c:v>53.52</c:v>
                </c:pt>
                <c:pt idx="2">
                  <c:v>54.24</c:v>
                </c:pt>
                <c:pt idx="3">
                  <c:v>55.88</c:v>
                </c:pt>
                <c:pt idx="4">
                  <c:v>55.22</c:v>
                </c:pt>
              </c:numCache>
            </c:numRef>
          </c:val>
          <c:smooth val="0"/>
          <c:extLst xmlns:c16r2="http://schemas.microsoft.com/office/drawing/2015/06/chart">
            <c:ext xmlns:c16="http://schemas.microsoft.com/office/drawing/2014/chart" uri="{C3380CC4-5D6E-409C-BE32-E72D297353CC}">
              <c16:uniqueId val="{00000001-5EE8-4E20-9DF9-8FDFA3E823F6}"/>
            </c:ext>
          </c:extLst>
        </c:ser>
        <c:dLbls>
          <c:showLegendKey val="0"/>
          <c:showVal val="0"/>
          <c:showCatName val="0"/>
          <c:showSerName val="0"/>
          <c:showPercent val="0"/>
          <c:showBubbleSize val="0"/>
        </c:dLbls>
        <c:marker val="1"/>
        <c:smooth val="0"/>
        <c:axId val="187885056"/>
        <c:axId val="187886976"/>
      </c:lineChart>
      <c:dateAx>
        <c:axId val="187885056"/>
        <c:scaling>
          <c:orientation val="minMax"/>
        </c:scaling>
        <c:delete val="1"/>
        <c:axPos val="b"/>
        <c:numFmt formatCode="ge" sourceLinked="1"/>
        <c:majorTickMark val="none"/>
        <c:minorTickMark val="none"/>
        <c:tickLblPos val="none"/>
        <c:crossAx val="187886976"/>
        <c:crosses val="autoZero"/>
        <c:auto val="1"/>
        <c:lblOffset val="100"/>
        <c:baseTimeUnit val="years"/>
      </c:dateAx>
      <c:valAx>
        <c:axId val="18788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88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72.010000000000005</c:v>
                </c:pt>
                <c:pt idx="1">
                  <c:v>73.540000000000006</c:v>
                </c:pt>
                <c:pt idx="2">
                  <c:v>75.23</c:v>
                </c:pt>
                <c:pt idx="3">
                  <c:v>72.37</c:v>
                </c:pt>
                <c:pt idx="4">
                  <c:v>70.040000000000006</c:v>
                </c:pt>
              </c:numCache>
            </c:numRef>
          </c:val>
          <c:extLst xmlns:c16r2="http://schemas.microsoft.com/office/drawing/2015/06/chart">
            <c:ext xmlns:c16="http://schemas.microsoft.com/office/drawing/2014/chart" uri="{C3380CC4-5D6E-409C-BE32-E72D297353CC}">
              <c16:uniqueId val="{00000000-7F06-49BE-8988-AFF0D464BCD3}"/>
            </c:ext>
          </c:extLst>
        </c:ser>
        <c:dLbls>
          <c:showLegendKey val="0"/>
          <c:showVal val="0"/>
          <c:showCatName val="0"/>
          <c:showSerName val="0"/>
          <c:showPercent val="0"/>
          <c:showBubbleSize val="0"/>
        </c:dLbls>
        <c:gapWidth val="150"/>
        <c:axId val="187907456"/>
        <c:axId val="187934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81.31</c:v>
                </c:pt>
                <c:pt idx="1">
                  <c:v>81.459999999999994</c:v>
                </c:pt>
                <c:pt idx="2">
                  <c:v>81.680000000000007</c:v>
                </c:pt>
                <c:pt idx="3">
                  <c:v>80.989999999999995</c:v>
                </c:pt>
                <c:pt idx="4">
                  <c:v>80.930000000000007</c:v>
                </c:pt>
              </c:numCache>
            </c:numRef>
          </c:val>
          <c:smooth val="0"/>
          <c:extLst xmlns:c16r2="http://schemas.microsoft.com/office/drawing/2015/06/chart">
            <c:ext xmlns:c16="http://schemas.microsoft.com/office/drawing/2014/chart" uri="{C3380CC4-5D6E-409C-BE32-E72D297353CC}">
              <c16:uniqueId val="{00000001-7F06-49BE-8988-AFF0D464BCD3}"/>
            </c:ext>
          </c:extLst>
        </c:ser>
        <c:dLbls>
          <c:showLegendKey val="0"/>
          <c:showVal val="0"/>
          <c:showCatName val="0"/>
          <c:showSerName val="0"/>
          <c:showPercent val="0"/>
          <c:showBubbleSize val="0"/>
        </c:dLbls>
        <c:marker val="1"/>
        <c:smooth val="0"/>
        <c:axId val="187907456"/>
        <c:axId val="187934208"/>
      </c:lineChart>
      <c:dateAx>
        <c:axId val="187907456"/>
        <c:scaling>
          <c:orientation val="minMax"/>
        </c:scaling>
        <c:delete val="1"/>
        <c:axPos val="b"/>
        <c:numFmt formatCode="ge" sourceLinked="1"/>
        <c:majorTickMark val="none"/>
        <c:minorTickMark val="none"/>
        <c:tickLblPos val="none"/>
        <c:crossAx val="187934208"/>
        <c:crosses val="autoZero"/>
        <c:auto val="1"/>
        <c:lblOffset val="100"/>
        <c:baseTimeUnit val="years"/>
      </c:dateAx>
      <c:valAx>
        <c:axId val="18793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90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118.48</c:v>
                </c:pt>
                <c:pt idx="1">
                  <c:v>104.84</c:v>
                </c:pt>
                <c:pt idx="2">
                  <c:v>102.33</c:v>
                </c:pt>
                <c:pt idx="3">
                  <c:v>100.76</c:v>
                </c:pt>
                <c:pt idx="4">
                  <c:v>109.37</c:v>
                </c:pt>
              </c:numCache>
            </c:numRef>
          </c:val>
          <c:extLst xmlns:c16r2="http://schemas.microsoft.com/office/drawing/2015/06/chart">
            <c:ext xmlns:c16="http://schemas.microsoft.com/office/drawing/2014/chart" uri="{C3380CC4-5D6E-409C-BE32-E72D297353CC}">
              <c16:uniqueId val="{00000000-5A75-4BC4-88ED-34ACB12E9EAA}"/>
            </c:ext>
          </c:extLst>
        </c:ser>
        <c:dLbls>
          <c:showLegendKey val="0"/>
          <c:showVal val="0"/>
          <c:showCatName val="0"/>
          <c:showSerName val="0"/>
          <c:showPercent val="0"/>
          <c:showBubbleSize val="0"/>
        </c:dLbls>
        <c:gapWidth val="150"/>
        <c:axId val="149804160"/>
        <c:axId val="149806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109.49</c:v>
                </c:pt>
                <c:pt idx="1">
                  <c:v>111.06</c:v>
                </c:pt>
                <c:pt idx="2">
                  <c:v>111.34</c:v>
                </c:pt>
                <c:pt idx="3">
                  <c:v>110.02</c:v>
                </c:pt>
                <c:pt idx="4">
                  <c:v>108.76</c:v>
                </c:pt>
              </c:numCache>
            </c:numRef>
          </c:val>
          <c:smooth val="0"/>
          <c:extLst xmlns:c16r2="http://schemas.microsoft.com/office/drawing/2015/06/chart">
            <c:ext xmlns:c16="http://schemas.microsoft.com/office/drawing/2014/chart" uri="{C3380CC4-5D6E-409C-BE32-E72D297353CC}">
              <c16:uniqueId val="{00000001-5A75-4BC4-88ED-34ACB12E9EAA}"/>
            </c:ext>
          </c:extLst>
        </c:ser>
        <c:dLbls>
          <c:showLegendKey val="0"/>
          <c:showVal val="0"/>
          <c:showCatName val="0"/>
          <c:showSerName val="0"/>
          <c:showPercent val="0"/>
          <c:showBubbleSize val="0"/>
        </c:dLbls>
        <c:marker val="1"/>
        <c:smooth val="0"/>
        <c:axId val="149804160"/>
        <c:axId val="149806080"/>
      </c:lineChart>
      <c:dateAx>
        <c:axId val="149804160"/>
        <c:scaling>
          <c:orientation val="minMax"/>
        </c:scaling>
        <c:delete val="1"/>
        <c:axPos val="b"/>
        <c:numFmt formatCode="ge" sourceLinked="1"/>
        <c:majorTickMark val="none"/>
        <c:minorTickMark val="none"/>
        <c:tickLblPos val="none"/>
        <c:crossAx val="149806080"/>
        <c:crosses val="autoZero"/>
        <c:auto val="1"/>
        <c:lblOffset val="100"/>
        <c:baseTimeUnit val="years"/>
      </c:dateAx>
      <c:valAx>
        <c:axId val="1498060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980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4.49</c:v>
                </c:pt>
                <c:pt idx="1">
                  <c:v>56.17</c:v>
                </c:pt>
                <c:pt idx="2">
                  <c:v>52.63</c:v>
                </c:pt>
                <c:pt idx="3">
                  <c:v>50.26</c:v>
                </c:pt>
                <c:pt idx="4">
                  <c:v>52.16</c:v>
                </c:pt>
              </c:numCache>
            </c:numRef>
          </c:val>
          <c:extLst xmlns:c16r2="http://schemas.microsoft.com/office/drawing/2015/06/chart">
            <c:ext xmlns:c16="http://schemas.microsoft.com/office/drawing/2014/chart" uri="{C3380CC4-5D6E-409C-BE32-E72D297353CC}">
              <c16:uniqueId val="{00000000-7C52-4D8B-BF94-6CFF1F1DB97B}"/>
            </c:ext>
          </c:extLst>
        </c:ser>
        <c:dLbls>
          <c:showLegendKey val="0"/>
          <c:showVal val="0"/>
          <c:showCatName val="0"/>
          <c:showSerName val="0"/>
          <c:showPercent val="0"/>
          <c:showBubbleSize val="0"/>
        </c:dLbls>
        <c:gapWidth val="150"/>
        <c:axId val="150103552"/>
        <c:axId val="150105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46.67</c:v>
                </c:pt>
                <c:pt idx="1">
                  <c:v>47.7</c:v>
                </c:pt>
                <c:pt idx="2">
                  <c:v>48.14</c:v>
                </c:pt>
                <c:pt idx="3">
                  <c:v>46.61</c:v>
                </c:pt>
                <c:pt idx="4">
                  <c:v>47.97</c:v>
                </c:pt>
              </c:numCache>
            </c:numRef>
          </c:val>
          <c:smooth val="0"/>
          <c:extLst xmlns:c16r2="http://schemas.microsoft.com/office/drawing/2015/06/chart">
            <c:ext xmlns:c16="http://schemas.microsoft.com/office/drawing/2014/chart" uri="{C3380CC4-5D6E-409C-BE32-E72D297353CC}">
              <c16:uniqueId val="{00000001-7C52-4D8B-BF94-6CFF1F1DB97B}"/>
            </c:ext>
          </c:extLst>
        </c:ser>
        <c:dLbls>
          <c:showLegendKey val="0"/>
          <c:showVal val="0"/>
          <c:showCatName val="0"/>
          <c:showSerName val="0"/>
          <c:showPercent val="0"/>
          <c:showBubbleSize val="0"/>
        </c:dLbls>
        <c:marker val="1"/>
        <c:smooth val="0"/>
        <c:axId val="150103552"/>
        <c:axId val="150105472"/>
      </c:lineChart>
      <c:dateAx>
        <c:axId val="150103552"/>
        <c:scaling>
          <c:orientation val="minMax"/>
        </c:scaling>
        <c:delete val="1"/>
        <c:axPos val="b"/>
        <c:numFmt formatCode="ge" sourceLinked="1"/>
        <c:majorTickMark val="none"/>
        <c:minorTickMark val="none"/>
        <c:tickLblPos val="none"/>
        <c:crossAx val="150105472"/>
        <c:crosses val="autoZero"/>
        <c:auto val="1"/>
        <c:lblOffset val="100"/>
        <c:baseTimeUnit val="years"/>
      </c:dateAx>
      <c:valAx>
        <c:axId val="15010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10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formatCode="#,##0.00;&quot;△&quot;#,##0.00;&quot;-&quot;">
                  <c:v>6.12</c:v>
                </c:pt>
                <c:pt idx="1">
                  <c:v>8.09</c:v>
                </c:pt>
                <c:pt idx="2" formatCode="#,##0.00;&quot;△&quot;#,##0.00;&quot;-&quot;">
                  <c:v>8.02</c:v>
                </c:pt>
                <c:pt idx="3" formatCode="#,##0.00;&quot;△&quot;#,##0.00;&quot;-&quot;">
                  <c:v>7.96</c:v>
                </c:pt>
                <c:pt idx="4" formatCode="#,##0.00;&quot;△&quot;#,##0.00;&quot;-&quot;">
                  <c:v>7.96</c:v>
                </c:pt>
              </c:numCache>
            </c:numRef>
          </c:val>
          <c:extLst xmlns:c16r2="http://schemas.microsoft.com/office/drawing/2015/06/chart">
            <c:ext xmlns:c16="http://schemas.microsoft.com/office/drawing/2014/chart" uri="{C3380CC4-5D6E-409C-BE32-E72D297353CC}">
              <c16:uniqueId val="{00000000-691B-43EE-93C8-4945FD5F8E41}"/>
            </c:ext>
          </c:extLst>
        </c:ser>
        <c:dLbls>
          <c:showLegendKey val="0"/>
          <c:showVal val="0"/>
          <c:showCatName val="0"/>
          <c:showSerName val="0"/>
          <c:showPercent val="0"/>
          <c:showBubbleSize val="0"/>
        </c:dLbls>
        <c:gapWidth val="150"/>
        <c:axId val="150136704"/>
        <c:axId val="150151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10.029999999999999</c:v>
                </c:pt>
                <c:pt idx="1">
                  <c:v>7.26</c:v>
                </c:pt>
                <c:pt idx="2">
                  <c:v>11.13</c:v>
                </c:pt>
                <c:pt idx="3">
                  <c:v>10.84</c:v>
                </c:pt>
                <c:pt idx="4">
                  <c:v>15.33</c:v>
                </c:pt>
              </c:numCache>
            </c:numRef>
          </c:val>
          <c:smooth val="0"/>
          <c:extLst xmlns:c16r2="http://schemas.microsoft.com/office/drawing/2015/06/chart">
            <c:ext xmlns:c16="http://schemas.microsoft.com/office/drawing/2014/chart" uri="{C3380CC4-5D6E-409C-BE32-E72D297353CC}">
              <c16:uniqueId val="{00000001-691B-43EE-93C8-4945FD5F8E41}"/>
            </c:ext>
          </c:extLst>
        </c:ser>
        <c:dLbls>
          <c:showLegendKey val="0"/>
          <c:showVal val="0"/>
          <c:showCatName val="0"/>
          <c:showSerName val="0"/>
          <c:showPercent val="0"/>
          <c:showBubbleSize val="0"/>
        </c:dLbls>
        <c:marker val="1"/>
        <c:smooth val="0"/>
        <c:axId val="150136704"/>
        <c:axId val="150151168"/>
      </c:lineChart>
      <c:dateAx>
        <c:axId val="150136704"/>
        <c:scaling>
          <c:orientation val="minMax"/>
        </c:scaling>
        <c:delete val="1"/>
        <c:axPos val="b"/>
        <c:numFmt formatCode="ge" sourceLinked="1"/>
        <c:majorTickMark val="none"/>
        <c:minorTickMark val="none"/>
        <c:tickLblPos val="none"/>
        <c:crossAx val="150151168"/>
        <c:crosses val="autoZero"/>
        <c:auto val="1"/>
        <c:lblOffset val="100"/>
        <c:baseTimeUnit val="years"/>
      </c:dateAx>
      <c:valAx>
        <c:axId val="15015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13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4A5-4796-9ECE-234BD36EC870}"/>
            </c:ext>
          </c:extLst>
        </c:ser>
        <c:dLbls>
          <c:showLegendKey val="0"/>
          <c:showVal val="0"/>
          <c:showCatName val="0"/>
          <c:showSerName val="0"/>
          <c:showPercent val="0"/>
          <c:showBubbleSize val="0"/>
        </c:dLbls>
        <c:gapWidth val="150"/>
        <c:axId val="150191104"/>
        <c:axId val="150197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9.49</c:v>
                </c:pt>
                <c:pt idx="1">
                  <c:v>9.35</c:v>
                </c:pt>
                <c:pt idx="2">
                  <c:v>10.130000000000001</c:v>
                </c:pt>
                <c:pt idx="3">
                  <c:v>7.31</c:v>
                </c:pt>
                <c:pt idx="4">
                  <c:v>7.48</c:v>
                </c:pt>
              </c:numCache>
            </c:numRef>
          </c:val>
          <c:smooth val="0"/>
          <c:extLst xmlns:c16r2="http://schemas.microsoft.com/office/drawing/2015/06/chart">
            <c:ext xmlns:c16="http://schemas.microsoft.com/office/drawing/2014/chart" uri="{C3380CC4-5D6E-409C-BE32-E72D297353CC}">
              <c16:uniqueId val="{00000001-04A5-4796-9ECE-234BD36EC870}"/>
            </c:ext>
          </c:extLst>
        </c:ser>
        <c:dLbls>
          <c:showLegendKey val="0"/>
          <c:showVal val="0"/>
          <c:showCatName val="0"/>
          <c:showSerName val="0"/>
          <c:showPercent val="0"/>
          <c:showBubbleSize val="0"/>
        </c:dLbls>
        <c:marker val="1"/>
        <c:smooth val="0"/>
        <c:axId val="150191104"/>
        <c:axId val="150197376"/>
      </c:lineChart>
      <c:dateAx>
        <c:axId val="150191104"/>
        <c:scaling>
          <c:orientation val="minMax"/>
        </c:scaling>
        <c:delete val="1"/>
        <c:axPos val="b"/>
        <c:numFmt formatCode="ge" sourceLinked="1"/>
        <c:majorTickMark val="none"/>
        <c:minorTickMark val="none"/>
        <c:tickLblPos val="none"/>
        <c:crossAx val="150197376"/>
        <c:crosses val="autoZero"/>
        <c:auto val="1"/>
        <c:lblOffset val="100"/>
        <c:baseTimeUnit val="years"/>
      </c:dateAx>
      <c:valAx>
        <c:axId val="1501973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019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256.94</c:v>
                </c:pt>
                <c:pt idx="1">
                  <c:v>196.75</c:v>
                </c:pt>
                <c:pt idx="2">
                  <c:v>188</c:v>
                </c:pt>
                <c:pt idx="3">
                  <c:v>180.69</c:v>
                </c:pt>
                <c:pt idx="4">
                  <c:v>265.93</c:v>
                </c:pt>
              </c:numCache>
            </c:numRef>
          </c:val>
          <c:extLst xmlns:c16r2="http://schemas.microsoft.com/office/drawing/2015/06/chart">
            <c:ext xmlns:c16="http://schemas.microsoft.com/office/drawing/2014/chart" uri="{C3380CC4-5D6E-409C-BE32-E72D297353CC}">
              <c16:uniqueId val="{00000000-967F-4964-9553-034A3074429B}"/>
            </c:ext>
          </c:extLst>
        </c:ser>
        <c:dLbls>
          <c:showLegendKey val="0"/>
          <c:showVal val="0"/>
          <c:showCatName val="0"/>
          <c:showSerName val="0"/>
          <c:showPercent val="0"/>
          <c:showBubbleSize val="0"/>
        </c:dLbls>
        <c:gapWidth val="150"/>
        <c:axId val="159141888"/>
        <c:axId val="159143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406.37</c:v>
                </c:pt>
                <c:pt idx="1">
                  <c:v>398.29</c:v>
                </c:pt>
                <c:pt idx="2">
                  <c:v>388.67</c:v>
                </c:pt>
                <c:pt idx="3">
                  <c:v>355.27</c:v>
                </c:pt>
                <c:pt idx="4">
                  <c:v>359.7</c:v>
                </c:pt>
              </c:numCache>
            </c:numRef>
          </c:val>
          <c:smooth val="0"/>
          <c:extLst xmlns:c16r2="http://schemas.microsoft.com/office/drawing/2015/06/chart">
            <c:ext xmlns:c16="http://schemas.microsoft.com/office/drawing/2014/chart" uri="{C3380CC4-5D6E-409C-BE32-E72D297353CC}">
              <c16:uniqueId val="{00000001-967F-4964-9553-034A3074429B}"/>
            </c:ext>
          </c:extLst>
        </c:ser>
        <c:dLbls>
          <c:showLegendKey val="0"/>
          <c:showVal val="0"/>
          <c:showCatName val="0"/>
          <c:showSerName val="0"/>
          <c:showPercent val="0"/>
          <c:showBubbleSize val="0"/>
        </c:dLbls>
        <c:marker val="1"/>
        <c:smooth val="0"/>
        <c:axId val="159141888"/>
        <c:axId val="159143808"/>
      </c:lineChart>
      <c:dateAx>
        <c:axId val="159141888"/>
        <c:scaling>
          <c:orientation val="minMax"/>
        </c:scaling>
        <c:delete val="1"/>
        <c:axPos val="b"/>
        <c:numFmt formatCode="ge" sourceLinked="1"/>
        <c:majorTickMark val="none"/>
        <c:minorTickMark val="none"/>
        <c:tickLblPos val="none"/>
        <c:crossAx val="159143808"/>
        <c:crosses val="autoZero"/>
        <c:auto val="1"/>
        <c:lblOffset val="100"/>
        <c:baseTimeUnit val="years"/>
      </c:dateAx>
      <c:valAx>
        <c:axId val="1591438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914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483.95</c:v>
                </c:pt>
                <c:pt idx="1">
                  <c:v>509.15</c:v>
                </c:pt>
                <c:pt idx="2">
                  <c:v>563.14</c:v>
                </c:pt>
                <c:pt idx="3">
                  <c:v>660.1</c:v>
                </c:pt>
                <c:pt idx="4">
                  <c:v>631.46</c:v>
                </c:pt>
              </c:numCache>
            </c:numRef>
          </c:val>
          <c:extLst xmlns:c16r2="http://schemas.microsoft.com/office/drawing/2015/06/chart">
            <c:ext xmlns:c16="http://schemas.microsoft.com/office/drawing/2014/chart" uri="{C3380CC4-5D6E-409C-BE32-E72D297353CC}">
              <c16:uniqueId val="{00000000-8050-400D-85EF-4A397DAB2DF5}"/>
            </c:ext>
          </c:extLst>
        </c:ser>
        <c:dLbls>
          <c:showLegendKey val="0"/>
          <c:showVal val="0"/>
          <c:showCatName val="0"/>
          <c:showSerName val="0"/>
          <c:showPercent val="0"/>
          <c:showBubbleSize val="0"/>
        </c:dLbls>
        <c:gapWidth val="150"/>
        <c:axId val="187769216"/>
        <c:axId val="187771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442.54</c:v>
                </c:pt>
                <c:pt idx="1">
                  <c:v>431</c:v>
                </c:pt>
                <c:pt idx="2">
                  <c:v>422.5</c:v>
                </c:pt>
                <c:pt idx="3">
                  <c:v>458.27</c:v>
                </c:pt>
                <c:pt idx="4">
                  <c:v>447.01</c:v>
                </c:pt>
              </c:numCache>
            </c:numRef>
          </c:val>
          <c:smooth val="0"/>
          <c:extLst xmlns:c16r2="http://schemas.microsoft.com/office/drawing/2015/06/chart">
            <c:ext xmlns:c16="http://schemas.microsoft.com/office/drawing/2014/chart" uri="{C3380CC4-5D6E-409C-BE32-E72D297353CC}">
              <c16:uniqueId val="{00000001-8050-400D-85EF-4A397DAB2DF5}"/>
            </c:ext>
          </c:extLst>
        </c:ser>
        <c:dLbls>
          <c:showLegendKey val="0"/>
          <c:showVal val="0"/>
          <c:showCatName val="0"/>
          <c:showSerName val="0"/>
          <c:showPercent val="0"/>
          <c:showBubbleSize val="0"/>
        </c:dLbls>
        <c:marker val="1"/>
        <c:smooth val="0"/>
        <c:axId val="187769216"/>
        <c:axId val="187771136"/>
      </c:lineChart>
      <c:dateAx>
        <c:axId val="187769216"/>
        <c:scaling>
          <c:orientation val="minMax"/>
        </c:scaling>
        <c:delete val="1"/>
        <c:axPos val="b"/>
        <c:numFmt formatCode="ge" sourceLinked="1"/>
        <c:majorTickMark val="none"/>
        <c:minorTickMark val="none"/>
        <c:tickLblPos val="none"/>
        <c:crossAx val="187771136"/>
        <c:crosses val="autoZero"/>
        <c:auto val="1"/>
        <c:lblOffset val="100"/>
        <c:baseTimeUnit val="years"/>
      </c:dateAx>
      <c:valAx>
        <c:axId val="1877711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7769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111.02</c:v>
                </c:pt>
                <c:pt idx="1">
                  <c:v>95.47</c:v>
                </c:pt>
                <c:pt idx="2">
                  <c:v>97.49</c:v>
                </c:pt>
                <c:pt idx="3">
                  <c:v>95.98</c:v>
                </c:pt>
                <c:pt idx="4">
                  <c:v>106.76</c:v>
                </c:pt>
              </c:numCache>
            </c:numRef>
          </c:val>
          <c:extLst xmlns:c16r2="http://schemas.microsoft.com/office/drawing/2015/06/chart">
            <c:ext xmlns:c16="http://schemas.microsoft.com/office/drawing/2014/chart" uri="{C3380CC4-5D6E-409C-BE32-E72D297353CC}">
              <c16:uniqueId val="{00000000-53C1-42EE-9DF9-96C812450F02}"/>
            </c:ext>
          </c:extLst>
        </c:ser>
        <c:dLbls>
          <c:showLegendKey val="0"/>
          <c:showVal val="0"/>
          <c:showCatName val="0"/>
          <c:showSerName val="0"/>
          <c:showPercent val="0"/>
          <c:showBubbleSize val="0"/>
        </c:dLbls>
        <c:gapWidth val="150"/>
        <c:axId val="187794176"/>
        <c:axId val="187796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c:v>
                </c:pt>
                <c:pt idx="1">
                  <c:v>100.82</c:v>
                </c:pt>
                <c:pt idx="2">
                  <c:v>101.64</c:v>
                </c:pt>
                <c:pt idx="3">
                  <c:v>96.77</c:v>
                </c:pt>
                <c:pt idx="4">
                  <c:v>95.81</c:v>
                </c:pt>
              </c:numCache>
            </c:numRef>
          </c:val>
          <c:smooth val="0"/>
          <c:extLst xmlns:c16r2="http://schemas.microsoft.com/office/drawing/2015/06/chart">
            <c:ext xmlns:c16="http://schemas.microsoft.com/office/drawing/2014/chart" uri="{C3380CC4-5D6E-409C-BE32-E72D297353CC}">
              <c16:uniqueId val="{00000001-53C1-42EE-9DF9-96C812450F02}"/>
            </c:ext>
          </c:extLst>
        </c:ser>
        <c:dLbls>
          <c:showLegendKey val="0"/>
          <c:showVal val="0"/>
          <c:showCatName val="0"/>
          <c:showSerName val="0"/>
          <c:showPercent val="0"/>
          <c:showBubbleSize val="0"/>
        </c:dLbls>
        <c:marker val="1"/>
        <c:smooth val="0"/>
        <c:axId val="187794176"/>
        <c:axId val="187796096"/>
      </c:lineChart>
      <c:dateAx>
        <c:axId val="187794176"/>
        <c:scaling>
          <c:orientation val="minMax"/>
        </c:scaling>
        <c:delete val="1"/>
        <c:axPos val="b"/>
        <c:numFmt formatCode="ge" sourceLinked="1"/>
        <c:majorTickMark val="none"/>
        <c:minorTickMark val="none"/>
        <c:tickLblPos val="none"/>
        <c:crossAx val="187796096"/>
        <c:crosses val="autoZero"/>
        <c:auto val="1"/>
        <c:lblOffset val="100"/>
        <c:baseTimeUnit val="years"/>
      </c:dateAx>
      <c:valAx>
        <c:axId val="18779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79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114.19</c:v>
                </c:pt>
                <c:pt idx="1">
                  <c:v>136.22</c:v>
                </c:pt>
                <c:pt idx="2">
                  <c:v>131.19999999999999</c:v>
                </c:pt>
                <c:pt idx="3">
                  <c:v>133.36000000000001</c:v>
                </c:pt>
                <c:pt idx="4">
                  <c:v>129.75</c:v>
                </c:pt>
              </c:numCache>
            </c:numRef>
          </c:val>
          <c:extLst xmlns:c16r2="http://schemas.microsoft.com/office/drawing/2015/06/chart">
            <c:ext xmlns:c16="http://schemas.microsoft.com/office/drawing/2014/chart" uri="{C3380CC4-5D6E-409C-BE32-E72D297353CC}">
              <c16:uniqueId val="{00000000-25AA-4D4D-8A7A-9B0452DA83F2}"/>
            </c:ext>
          </c:extLst>
        </c:ser>
        <c:dLbls>
          <c:showLegendKey val="0"/>
          <c:showVal val="0"/>
          <c:showCatName val="0"/>
          <c:showSerName val="0"/>
          <c:showPercent val="0"/>
          <c:showBubbleSize val="0"/>
        </c:dLbls>
        <c:gapWidth val="150"/>
        <c:axId val="187856000"/>
        <c:axId val="187857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181.67</c:v>
                </c:pt>
                <c:pt idx="1">
                  <c:v>179.55</c:v>
                </c:pt>
                <c:pt idx="2">
                  <c:v>179.16</c:v>
                </c:pt>
                <c:pt idx="3">
                  <c:v>187.18</c:v>
                </c:pt>
                <c:pt idx="4">
                  <c:v>189.58</c:v>
                </c:pt>
              </c:numCache>
            </c:numRef>
          </c:val>
          <c:smooth val="0"/>
          <c:extLst xmlns:c16r2="http://schemas.microsoft.com/office/drawing/2015/06/chart">
            <c:ext xmlns:c16="http://schemas.microsoft.com/office/drawing/2014/chart" uri="{C3380CC4-5D6E-409C-BE32-E72D297353CC}">
              <c16:uniqueId val="{00000001-25AA-4D4D-8A7A-9B0452DA83F2}"/>
            </c:ext>
          </c:extLst>
        </c:ser>
        <c:dLbls>
          <c:showLegendKey val="0"/>
          <c:showVal val="0"/>
          <c:showCatName val="0"/>
          <c:showSerName val="0"/>
          <c:showPercent val="0"/>
          <c:showBubbleSize val="0"/>
        </c:dLbls>
        <c:marker val="1"/>
        <c:smooth val="0"/>
        <c:axId val="187856000"/>
        <c:axId val="187857920"/>
      </c:lineChart>
      <c:dateAx>
        <c:axId val="187856000"/>
        <c:scaling>
          <c:orientation val="minMax"/>
        </c:scaling>
        <c:delete val="1"/>
        <c:axPos val="b"/>
        <c:numFmt formatCode="ge" sourceLinked="1"/>
        <c:majorTickMark val="none"/>
        <c:minorTickMark val="none"/>
        <c:tickLblPos val="none"/>
        <c:crossAx val="187857920"/>
        <c:crosses val="autoZero"/>
        <c:auto val="1"/>
        <c:lblOffset val="100"/>
        <c:baseTimeUnit val="years"/>
      </c:dateAx>
      <c:valAx>
        <c:axId val="18785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85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C43" zoomScale="55" zoomScaleNormal="55" workbookViewId="0">
      <selection activeCell="BB83" sqref="BB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6" t="str">
        <f>データ!H6</f>
        <v>高知県　土佐清水市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A7</v>
      </c>
      <c r="X8" s="60"/>
      <c r="Y8" s="60"/>
      <c r="Z8" s="60"/>
      <c r="AA8" s="60"/>
      <c r="AB8" s="60"/>
      <c r="AC8" s="60"/>
      <c r="AD8" s="60" t="str">
        <f>データ!$M$6</f>
        <v>非設置</v>
      </c>
      <c r="AE8" s="60"/>
      <c r="AF8" s="60"/>
      <c r="AG8" s="60"/>
      <c r="AH8" s="60"/>
      <c r="AI8" s="60"/>
      <c r="AJ8" s="60"/>
      <c r="AK8" s="4"/>
      <c r="AL8" s="61">
        <f>データ!$R$6</f>
        <v>13684</v>
      </c>
      <c r="AM8" s="61"/>
      <c r="AN8" s="61"/>
      <c r="AO8" s="61"/>
      <c r="AP8" s="61"/>
      <c r="AQ8" s="61"/>
      <c r="AR8" s="61"/>
      <c r="AS8" s="61"/>
      <c r="AT8" s="52">
        <f>データ!$S$6</f>
        <v>266.33999999999997</v>
      </c>
      <c r="AU8" s="53"/>
      <c r="AV8" s="53"/>
      <c r="AW8" s="53"/>
      <c r="AX8" s="53"/>
      <c r="AY8" s="53"/>
      <c r="AZ8" s="53"/>
      <c r="BA8" s="53"/>
      <c r="BB8" s="54">
        <f>データ!$T$6</f>
        <v>51.38</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60.47</v>
      </c>
      <c r="J10" s="53"/>
      <c r="K10" s="53"/>
      <c r="L10" s="53"/>
      <c r="M10" s="53"/>
      <c r="N10" s="53"/>
      <c r="O10" s="64"/>
      <c r="P10" s="54">
        <f>データ!$P$6</f>
        <v>98.23</v>
      </c>
      <c r="Q10" s="54"/>
      <c r="R10" s="54"/>
      <c r="S10" s="54"/>
      <c r="T10" s="54"/>
      <c r="U10" s="54"/>
      <c r="V10" s="54"/>
      <c r="W10" s="61">
        <f>データ!$Q$6</f>
        <v>2700</v>
      </c>
      <c r="X10" s="61"/>
      <c r="Y10" s="61"/>
      <c r="Z10" s="61"/>
      <c r="AA10" s="61"/>
      <c r="AB10" s="61"/>
      <c r="AC10" s="61"/>
      <c r="AD10" s="2"/>
      <c r="AE10" s="2"/>
      <c r="AF10" s="2"/>
      <c r="AG10" s="2"/>
      <c r="AH10" s="4"/>
      <c r="AI10" s="4"/>
      <c r="AJ10" s="4"/>
      <c r="AK10" s="4"/>
      <c r="AL10" s="61">
        <f>データ!$U$6</f>
        <v>13290</v>
      </c>
      <c r="AM10" s="61"/>
      <c r="AN10" s="61"/>
      <c r="AO10" s="61"/>
      <c r="AP10" s="61"/>
      <c r="AQ10" s="61"/>
      <c r="AR10" s="61"/>
      <c r="AS10" s="61"/>
      <c r="AT10" s="52">
        <f>データ!$V$6</f>
        <v>2.93</v>
      </c>
      <c r="AU10" s="53"/>
      <c r="AV10" s="53"/>
      <c r="AW10" s="53"/>
      <c r="AX10" s="53"/>
      <c r="AY10" s="53"/>
      <c r="AZ10" s="53"/>
      <c r="BA10" s="53"/>
      <c r="BB10" s="54">
        <f>データ!$W$6</f>
        <v>4535.84</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105</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107</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106</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t="13.15"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t="13.15" hidden="1" x14ac:dyDescent="0.2">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coDvr8IjkBvNTAW5IvW+C8b6/RyxRpb/ul8tvP1mtReUDy/M+5fRXEjNgqmlTXYWKU+RseGn8l9TtmSYV3k5Uw==" saltValue="zGjMW2+YLOEzcZsuZyori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A1" workbookViewId="0">
      <selection activeCell="DT7" sqref="DT7"/>
    </sheetView>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392090</v>
      </c>
      <c r="D6" s="34">
        <f t="shared" si="3"/>
        <v>46</v>
      </c>
      <c r="E6" s="34">
        <f t="shared" si="3"/>
        <v>1</v>
      </c>
      <c r="F6" s="34">
        <f t="shared" si="3"/>
        <v>0</v>
      </c>
      <c r="G6" s="34">
        <f t="shared" si="3"/>
        <v>1</v>
      </c>
      <c r="H6" s="34" t="str">
        <f t="shared" si="3"/>
        <v>高知県　土佐清水市</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60.47</v>
      </c>
      <c r="P6" s="35">
        <f t="shared" si="3"/>
        <v>98.23</v>
      </c>
      <c r="Q6" s="35">
        <f t="shared" si="3"/>
        <v>2700</v>
      </c>
      <c r="R6" s="35">
        <f t="shared" si="3"/>
        <v>13684</v>
      </c>
      <c r="S6" s="35">
        <f t="shared" si="3"/>
        <v>266.33999999999997</v>
      </c>
      <c r="T6" s="35">
        <f t="shared" si="3"/>
        <v>51.38</v>
      </c>
      <c r="U6" s="35">
        <f t="shared" si="3"/>
        <v>13290</v>
      </c>
      <c r="V6" s="35">
        <f t="shared" si="3"/>
        <v>2.93</v>
      </c>
      <c r="W6" s="35">
        <f t="shared" si="3"/>
        <v>4535.84</v>
      </c>
      <c r="X6" s="36">
        <f>IF(X7="",NA(),X7)</f>
        <v>118.48</v>
      </c>
      <c r="Y6" s="36">
        <f t="shared" ref="Y6:AG6" si="4">IF(Y7="",NA(),Y7)</f>
        <v>104.84</v>
      </c>
      <c r="Z6" s="36">
        <f t="shared" si="4"/>
        <v>102.33</v>
      </c>
      <c r="AA6" s="36">
        <f t="shared" si="4"/>
        <v>100.76</v>
      </c>
      <c r="AB6" s="36">
        <f t="shared" si="4"/>
        <v>109.37</v>
      </c>
      <c r="AC6" s="36">
        <f t="shared" si="4"/>
        <v>109.49</v>
      </c>
      <c r="AD6" s="36">
        <f t="shared" si="4"/>
        <v>111.06</v>
      </c>
      <c r="AE6" s="36">
        <f t="shared" si="4"/>
        <v>111.34</v>
      </c>
      <c r="AF6" s="36">
        <f t="shared" si="4"/>
        <v>110.02</v>
      </c>
      <c r="AG6" s="36">
        <f t="shared" si="4"/>
        <v>108.76</v>
      </c>
      <c r="AH6" s="35" t="str">
        <f>IF(AH7="","",IF(AH7="-","【-】","【"&amp;SUBSTITUTE(TEXT(AH7,"#,##0.00"),"-","△")&amp;"】"))</f>
        <v>【112.83】</v>
      </c>
      <c r="AI6" s="35">
        <f>IF(AI7="",NA(),AI7)</f>
        <v>0</v>
      </c>
      <c r="AJ6" s="35">
        <f t="shared" ref="AJ6:AR6" si="5">IF(AJ7="",NA(),AJ7)</f>
        <v>0</v>
      </c>
      <c r="AK6" s="35">
        <f t="shared" si="5"/>
        <v>0</v>
      </c>
      <c r="AL6" s="35">
        <f t="shared" si="5"/>
        <v>0</v>
      </c>
      <c r="AM6" s="35">
        <f t="shared" si="5"/>
        <v>0</v>
      </c>
      <c r="AN6" s="36">
        <f t="shared" si="5"/>
        <v>9.49</v>
      </c>
      <c r="AO6" s="36">
        <f t="shared" si="5"/>
        <v>9.35</v>
      </c>
      <c r="AP6" s="36">
        <f t="shared" si="5"/>
        <v>10.130000000000001</v>
      </c>
      <c r="AQ6" s="36">
        <f t="shared" si="5"/>
        <v>7.31</v>
      </c>
      <c r="AR6" s="36">
        <f t="shared" si="5"/>
        <v>7.48</v>
      </c>
      <c r="AS6" s="35" t="str">
        <f>IF(AS7="","",IF(AS7="-","【-】","【"&amp;SUBSTITUTE(TEXT(AS7,"#,##0.00"),"-","△")&amp;"】"))</f>
        <v>【1.05】</v>
      </c>
      <c r="AT6" s="36">
        <f>IF(AT7="",NA(),AT7)</f>
        <v>256.94</v>
      </c>
      <c r="AU6" s="36">
        <f t="shared" ref="AU6:BC6" si="6">IF(AU7="",NA(),AU7)</f>
        <v>196.75</v>
      </c>
      <c r="AV6" s="36">
        <f t="shared" si="6"/>
        <v>188</v>
      </c>
      <c r="AW6" s="36">
        <f t="shared" si="6"/>
        <v>180.69</v>
      </c>
      <c r="AX6" s="36">
        <f t="shared" si="6"/>
        <v>265.93</v>
      </c>
      <c r="AY6" s="36">
        <f t="shared" si="6"/>
        <v>406.37</v>
      </c>
      <c r="AZ6" s="36">
        <f t="shared" si="6"/>
        <v>398.29</v>
      </c>
      <c r="BA6" s="36">
        <f t="shared" si="6"/>
        <v>388.67</v>
      </c>
      <c r="BB6" s="36">
        <f t="shared" si="6"/>
        <v>355.27</v>
      </c>
      <c r="BC6" s="36">
        <f t="shared" si="6"/>
        <v>359.7</v>
      </c>
      <c r="BD6" s="35" t="str">
        <f>IF(BD7="","",IF(BD7="-","【-】","【"&amp;SUBSTITUTE(TEXT(BD7,"#,##0.00"),"-","△")&amp;"】"))</f>
        <v>【261.93】</v>
      </c>
      <c r="BE6" s="36">
        <f>IF(BE7="",NA(),BE7)</f>
        <v>483.95</v>
      </c>
      <c r="BF6" s="36">
        <f t="shared" ref="BF6:BN6" si="7">IF(BF7="",NA(),BF7)</f>
        <v>509.15</v>
      </c>
      <c r="BG6" s="36">
        <f t="shared" si="7"/>
        <v>563.14</v>
      </c>
      <c r="BH6" s="36">
        <f t="shared" si="7"/>
        <v>660.1</v>
      </c>
      <c r="BI6" s="36">
        <f t="shared" si="7"/>
        <v>631.46</v>
      </c>
      <c r="BJ6" s="36">
        <f t="shared" si="7"/>
        <v>442.54</v>
      </c>
      <c r="BK6" s="36">
        <f t="shared" si="7"/>
        <v>431</v>
      </c>
      <c r="BL6" s="36">
        <f t="shared" si="7"/>
        <v>422.5</v>
      </c>
      <c r="BM6" s="36">
        <f t="shared" si="7"/>
        <v>458.27</v>
      </c>
      <c r="BN6" s="36">
        <f t="shared" si="7"/>
        <v>447.01</v>
      </c>
      <c r="BO6" s="35" t="str">
        <f>IF(BO7="","",IF(BO7="-","【-】","【"&amp;SUBSTITUTE(TEXT(BO7,"#,##0.00"),"-","△")&amp;"】"))</f>
        <v>【270.46】</v>
      </c>
      <c r="BP6" s="36">
        <f>IF(BP7="",NA(),BP7)</f>
        <v>111.02</v>
      </c>
      <c r="BQ6" s="36">
        <f t="shared" ref="BQ6:BY6" si="8">IF(BQ7="",NA(),BQ7)</f>
        <v>95.47</v>
      </c>
      <c r="BR6" s="36">
        <f t="shared" si="8"/>
        <v>97.49</v>
      </c>
      <c r="BS6" s="36">
        <f t="shared" si="8"/>
        <v>95.98</v>
      </c>
      <c r="BT6" s="36">
        <f t="shared" si="8"/>
        <v>106.76</v>
      </c>
      <c r="BU6" s="36">
        <f t="shared" si="8"/>
        <v>98.6</v>
      </c>
      <c r="BV6" s="36">
        <f t="shared" si="8"/>
        <v>100.82</v>
      </c>
      <c r="BW6" s="36">
        <f t="shared" si="8"/>
        <v>101.64</v>
      </c>
      <c r="BX6" s="36">
        <f t="shared" si="8"/>
        <v>96.77</v>
      </c>
      <c r="BY6" s="36">
        <f t="shared" si="8"/>
        <v>95.81</v>
      </c>
      <c r="BZ6" s="35" t="str">
        <f>IF(BZ7="","",IF(BZ7="-","【-】","【"&amp;SUBSTITUTE(TEXT(BZ7,"#,##0.00"),"-","△")&amp;"】"))</f>
        <v>【103.91】</v>
      </c>
      <c r="CA6" s="36">
        <f>IF(CA7="",NA(),CA7)</f>
        <v>114.19</v>
      </c>
      <c r="CB6" s="36">
        <f t="shared" ref="CB6:CJ6" si="9">IF(CB7="",NA(),CB7)</f>
        <v>136.22</v>
      </c>
      <c r="CC6" s="36">
        <f t="shared" si="9"/>
        <v>131.19999999999999</v>
      </c>
      <c r="CD6" s="36">
        <f t="shared" si="9"/>
        <v>133.36000000000001</v>
      </c>
      <c r="CE6" s="36">
        <f t="shared" si="9"/>
        <v>129.75</v>
      </c>
      <c r="CF6" s="36">
        <f t="shared" si="9"/>
        <v>181.67</v>
      </c>
      <c r="CG6" s="36">
        <f t="shared" si="9"/>
        <v>179.55</v>
      </c>
      <c r="CH6" s="36">
        <f t="shared" si="9"/>
        <v>179.16</v>
      </c>
      <c r="CI6" s="36">
        <f t="shared" si="9"/>
        <v>187.18</v>
      </c>
      <c r="CJ6" s="36">
        <f t="shared" si="9"/>
        <v>189.58</v>
      </c>
      <c r="CK6" s="35" t="str">
        <f>IF(CK7="","",IF(CK7="-","【-】","【"&amp;SUBSTITUTE(TEXT(CK7,"#,##0.00"),"-","△")&amp;"】"))</f>
        <v>【167.11】</v>
      </c>
      <c r="CL6" s="36">
        <f>IF(CL7="",NA(),CL7)</f>
        <v>43.51</v>
      </c>
      <c r="CM6" s="36">
        <f t="shared" ref="CM6:CU6" si="10">IF(CM7="",NA(),CM7)</f>
        <v>40.24</v>
      </c>
      <c r="CN6" s="36">
        <f t="shared" si="10"/>
        <v>38.97</v>
      </c>
      <c r="CO6" s="36">
        <f t="shared" si="10"/>
        <v>39.700000000000003</v>
      </c>
      <c r="CP6" s="36">
        <f t="shared" si="10"/>
        <v>39.81</v>
      </c>
      <c r="CQ6" s="36">
        <f t="shared" si="10"/>
        <v>53.61</v>
      </c>
      <c r="CR6" s="36">
        <f t="shared" si="10"/>
        <v>53.52</v>
      </c>
      <c r="CS6" s="36">
        <f t="shared" si="10"/>
        <v>54.24</v>
      </c>
      <c r="CT6" s="36">
        <f t="shared" si="10"/>
        <v>55.88</v>
      </c>
      <c r="CU6" s="36">
        <f t="shared" si="10"/>
        <v>55.22</v>
      </c>
      <c r="CV6" s="35" t="str">
        <f>IF(CV7="","",IF(CV7="-","【-】","【"&amp;SUBSTITUTE(TEXT(CV7,"#,##0.00"),"-","△")&amp;"】"))</f>
        <v>【60.27】</v>
      </c>
      <c r="CW6" s="36">
        <f>IF(CW7="",NA(),CW7)</f>
        <v>72.010000000000005</v>
      </c>
      <c r="CX6" s="36">
        <f t="shared" ref="CX6:DF6" si="11">IF(CX7="",NA(),CX7)</f>
        <v>73.540000000000006</v>
      </c>
      <c r="CY6" s="36">
        <f t="shared" si="11"/>
        <v>75.23</v>
      </c>
      <c r="CZ6" s="36">
        <f t="shared" si="11"/>
        <v>72.37</v>
      </c>
      <c r="DA6" s="36">
        <f t="shared" si="11"/>
        <v>70.040000000000006</v>
      </c>
      <c r="DB6" s="36">
        <f t="shared" si="11"/>
        <v>81.31</v>
      </c>
      <c r="DC6" s="36">
        <f t="shared" si="11"/>
        <v>81.459999999999994</v>
      </c>
      <c r="DD6" s="36">
        <f t="shared" si="11"/>
        <v>81.680000000000007</v>
      </c>
      <c r="DE6" s="36">
        <f t="shared" si="11"/>
        <v>80.989999999999995</v>
      </c>
      <c r="DF6" s="36">
        <f t="shared" si="11"/>
        <v>80.930000000000007</v>
      </c>
      <c r="DG6" s="35" t="str">
        <f>IF(DG7="","",IF(DG7="-","【-】","【"&amp;SUBSTITUTE(TEXT(DG7,"#,##0.00"),"-","△")&amp;"】"))</f>
        <v>【89.92】</v>
      </c>
      <c r="DH6" s="36">
        <f>IF(DH7="",NA(),DH7)</f>
        <v>4.49</v>
      </c>
      <c r="DI6" s="36">
        <f t="shared" ref="DI6:DQ6" si="12">IF(DI7="",NA(),DI7)</f>
        <v>56.17</v>
      </c>
      <c r="DJ6" s="36">
        <f t="shared" si="12"/>
        <v>52.63</v>
      </c>
      <c r="DK6" s="36">
        <f t="shared" si="12"/>
        <v>50.26</v>
      </c>
      <c r="DL6" s="36">
        <f t="shared" si="12"/>
        <v>52.16</v>
      </c>
      <c r="DM6" s="36">
        <f t="shared" si="12"/>
        <v>46.67</v>
      </c>
      <c r="DN6" s="36">
        <f t="shared" si="12"/>
        <v>47.7</v>
      </c>
      <c r="DO6" s="36">
        <f t="shared" si="12"/>
        <v>48.14</v>
      </c>
      <c r="DP6" s="36">
        <f t="shared" si="12"/>
        <v>46.61</v>
      </c>
      <c r="DQ6" s="36">
        <f t="shared" si="12"/>
        <v>47.97</v>
      </c>
      <c r="DR6" s="35" t="str">
        <f>IF(DR7="","",IF(DR7="-","【-】","【"&amp;SUBSTITUTE(TEXT(DR7,"#,##0.00"),"-","△")&amp;"】"))</f>
        <v>【48.85】</v>
      </c>
      <c r="DS6" s="36">
        <f>IF(DS7="",NA(),DS7)</f>
        <v>6.12</v>
      </c>
      <c r="DT6" s="35">
        <f t="shared" ref="DT6:EB6" si="13">IF(DT7="",NA(),DT7)</f>
        <v>8.09</v>
      </c>
      <c r="DU6" s="36">
        <f t="shared" si="13"/>
        <v>8.02</v>
      </c>
      <c r="DV6" s="36">
        <f t="shared" si="13"/>
        <v>7.96</v>
      </c>
      <c r="DW6" s="36">
        <f t="shared" si="13"/>
        <v>7.96</v>
      </c>
      <c r="DX6" s="36">
        <f t="shared" si="13"/>
        <v>10.029999999999999</v>
      </c>
      <c r="DY6" s="36">
        <f t="shared" si="13"/>
        <v>7.26</v>
      </c>
      <c r="DZ6" s="36">
        <f t="shared" si="13"/>
        <v>11.13</v>
      </c>
      <c r="EA6" s="36">
        <f t="shared" si="13"/>
        <v>10.84</v>
      </c>
      <c r="EB6" s="36">
        <f t="shared" si="13"/>
        <v>15.33</v>
      </c>
      <c r="EC6" s="35" t="str">
        <f>IF(EC7="","",IF(EC7="-","【-】","【"&amp;SUBSTITUTE(TEXT(EC7,"#,##0.00"),"-","△")&amp;"】"))</f>
        <v>【17.80】</v>
      </c>
      <c r="ED6" s="36">
        <f>IF(ED7="",NA(),ED7)</f>
        <v>4.04</v>
      </c>
      <c r="EE6" s="35">
        <f t="shared" ref="EE6:EM6" si="14">IF(EE7="",NA(),EE7)</f>
        <v>1.71</v>
      </c>
      <c r="EF6" s="36">
        <f t="shared" si="14"/>
        <v>1.33</v>
      </c>
      <c r="EG6" s="36">
        <f t="shared" si="14"/>
        <v>1.19</v>
      </c>
      <c r="EH6" s="35">
        <f t="shared" si="14"/>
        <v>0</v>
      </c>
      <c r="EI6" s="36">
        <f t="shared" si="14"/>
        <v>0.68</v>
      </c>
      <c r="EJ6" s="36">
        <f t="shared" si="14"/>
        <v>1.65</v>
      </c>
      <c r="EK6" s="36">
        <f t="shared" si="14"/>
        <v>0.47</v>
      </c>
      <c r="EL6" s="36">
        <f t="shared" si="14"/>
        <v>0.39</v>
      </c>
      <c r="EM6" s="36">
        <f t="shared" si="14"/>
        <v>0.43</v>
      </c>
      <c r="EN6" s="35" t="str">
        <f>IF(EN7="","",IF(EN7="-","【-】","【"&amp;SUBSTITUTE(TEXT(EN7,"#,##0.00"),"-","△")&amp;"】"))</f>
        <v>【0.70】</v>
      </c>
    </row>
    <row r="7" spans="1:144" s="37" customFormat="1" x14ac:dyDescent="0.15">
      <c r="A7" s="29"/>
      <c r="B7" s="38">
        <v>2018</v>
      </c>
      <c r="C7" s="38">
        <v>392090</v>
      </c>
      <c r="D7" s="38">
        <v>46</v>
      </c>
      <c r="E7" s="38">
        <v>1</v>
      </c>
      <c r="F7" s="38">
        <v>0</v>
      </c>
      <c r="G7" s="38">
        <v>1</v>
      </c>
      <c r="H7" s="38" t="s">
        <v>93</v>
      </c>
      <c r="I7" s="38" t="s">
        <v>94</v>
      </c>
      <c r="J7" s="38" t="s">
        <v>95</v>
      </c>
      <c r="K7" s="38" t="s">
        <v>96</v>
      </c>
      <c r="L7" s="38" t="s">
        <v>97</v>
      </c>
      <c r="M7" s="38" t="s">
        <v>98</v>
      </c>
      <c r="N7" s="39" t="s">
        <v>99</v>
      </c>
      <c r="O7" s="39">
        <v>60.47</v>
      </c>
      <c r="P7" s="39">
        <v>98.23</v>
      </c>
      <c r="Q7" s="39">
        <v>2700</v>
      </c>
      <c r="R7" s="39">
        <v>13684</v>
      </c>
      <c r="S7" s="39">
        <v>266.33999999999997</v>
      </c>
      <c r="T7" s="39">
        <v>51.38</v>
      </c>
      <c r="U7" s="39">
        <v>13290</v>
      </c>
      <c r="V7" s="39">
        <v>2.93</v>
      </c>
      <c r="W7" s="39">
        <v>4535.84</v>
      </c>
      <c r="X7" s="39">
        <v>118.48</v>
      </c>
      <c r="Y7" s="39">
        <v>104.84</v>
      </c>
      <c r="Z7" s="39">
        <v>102.33</v>
      </c>
      <c r="AA7" s="39">
        <v>100.76</v>
      </c>
      <c r="AB7" s="39">
        <v>109.37</v>
      </c>
      <c r="AC7" s="39">
        <v>109.49</v>
      </c>
      <c r="AD7" s="39">
        <v>111.06</v>
      </c>
      <c r="AE7" s="39">
        <v>111.34</v>
      </c>
      <c r="AF7" s="39">
        <v>110.02</v>
      </c>
      <c r="AG7" s="39">
        <v>108.76</v>
      </c>
      <c r="AH7" s="39">
        <v>112.83</v>
      </c>
      <c r="AI7" s="39">
        <v>0</v>
      </c>
      <c r="AJ7" s="39">
        <v>0</v>
      </c>
      <c r="AK7" s="39">
        <v>0</v>
      </c>
      <c r="AL7" s="39">
        <v>0</v>
      </c>
      <c r="AM7" s="39">
        <v>0</v>
      </c>
      <c r="AN7" s="39">
        <v>9.49</v>
      </c>
      <c r="AO7" s="39">
        <v>9.35</v>
      </c>
      <c r="AP7" s="39">
        <v>10.130000000000001</v>
      </c>
      <c r="AQ7" s="39">
        <v>7.31</v>
      </c>
      <c r="AR7" s="39">
        <v>7.48</v>
      </c>
      <c r="AS7" s="39">
        <v>1.05</v>
      </c>
      <c r="AT7" s="39">
        <v>256.94</v>
      </c>
      <c r="AU7" s="39">
        <v>196.75</v>
      </c>
      <c r="AV7" s="39">
        <v>188</v>
      </c>
      <c r="AW7" s="39">
        <v>180.69</v>
      </c>
      <c r="AX7" s="39">
        <v>265.93</v>
      </c>
      <c r="AY7" s="39">
        <v>406.37</v>
      </c>
      <c r="AZ7" s="39">
        <v>398.29</v>
      </c>
      <c r="BA7" s="39">
        <v>388.67</v>
      </c>
      <c r="BB7" s="39">
        <v>355.27</v>
      </c>
      <c r="BC7" s="39">
        <v>359.7</v>
      </c>
      <c r="BD7" s="39">
        <v>261.93</v>
      </c>
      <c r="BE7" s="39">
        <v>483.95</v>
      </c>
      <c r="BF7" s="39">
        <v>509.15</v>
      </c>
      <c r="BG7" s="39">
        <v>563.14</v>
      </c>
      <c r="BH7" s="39">
        <v>660.1</v>
      </c>
      <c r="BI7" s="39">
        <v>631.46</v>
      </c>
      <c r="BJ7" s="39">
        <v>442.54</v>
      </c>
      <c r="BK7" s="39">
        <v>431</v>
      </c>
      <c r="BL7" s="39">
        <v>422.5</v>
      </c>
      <c r="BM7" s="39">
        <v>458.27</v>
      </c>
      <c r="BN7" s="39">
        <v>447.01</v>
      </c>
      <c r="BO7" s="39">
        <v>270.45999999999998</v>
      </c>
      <c r="BP7" s="39">
        <v>111.02</v>
      </c>
      <c r="BQ7" s="39">
        <v>95.47</v>
      </c>
      <c r="BR7" s="39">
        <v>97.49</v>
      </c>
      <c r="BS7" s="39">
        <v>95.98</v>
      </c>
      <c r="BT7" s="39">
        <v>106.76</v>
      </c>
      <c r="BU7" s="39">
        <v>98.6</v>
      </c>
      <c r="BV7" s="39">
        <v>100.82</v>
      </c>
      <c r="BW7" s="39">
        <v>101.64</v>
      </c>
      <c r="BX7" s="39">
        <v>96.77</v>
      </c>
      <c r="BY7" s="39">
        <v>95.81</v>
      </c>
      <c r="BZ7" s="39">
        <v>103.91</v>
      </c>
      <c r="CA7" s="39">
        <v>114.19</v>
      </c>
      <c r="CB7" s="39">
        <v>136.22</v>
      </c>
      <c r="CC7" s="39">
        <v>131.19999999999999</v>
      </c>
      <c r="CD7" s="39">
        <v>133.36000000000001</v>
      </c>
      <c r="CE7" s="39">
        <v>129.75</v>
      </c>
      <c r="CF7" s="39">
        <v>181.67</v>
      </c>
      <c r="CG7" s="39">
        <v>179.55</v>
      </c>
      <c r="CH7" s="39">
        <v>179.16</v>
      </c>
      <c r="CI7" s="39">
        <v>187.18</v>
      </c>
      <c r="CJ7" s="39">
        <v>189.58</v>
      </c>
      <c r="CK7" s="39">
        <v>167.11</v>
      </c>
      <c r="CL7" s="39">
        <v>43.51</v>
      </c>
      <c r="CM7" s="39">
        <v>40.24</v>
      </c>
      <c r="CN7" s="39">
        <v>38.97</v>
      </c>
      <c r="CO7" s="39">
        <v>39.700000000000003</v>
      </c>
      <c r="CP7" s="39">
        <v>39.81</v>
      </c>
      <c r="CQ7" s="39">
        <v>53.61</v>
      </c>
      <c r="CR7" s="39">
        <v>53.52</v>
      </c>
      <c r="CS7" s="39">
        <v>54.24</v>
      </c>
      <c r="CT7" s="39">
        <v>55.88</v>
      </c>
      <c r="CU7" s="39">
        <v>55.22</v>
      </c>
      <c r="CV7" s="39">
        <v>60.27</v>
      </c>
      <c r="CW7" s="39">
        <v>72.010000000000005</v>
      </c>
      <c r="CX7" s="39">
        <v>73.540000000000006</v>
      </c>
      <c r="CY7" s="39">
        <v>75.23</v>
      </c>
      <c r="CZ7" s="39">
        <v>72.37</v>
      </c>
      <c r="DA7" s="39">
        <v>70.040000000000006</v>
      </c>
      <c r="DB7" s="39">
        <v>81.31</v>
      </c>
      <c r="DC7" s="39">
        <v>81.459999999999994</v>
      </c>
      <c r="DD7" s="39">
        <v>81.680000000000007</v>
      </c>
      <c r="DE7" s="39">
        <v>80.989999999999995</v>
      </c>
      <c r="DF7" s="39">
        <v>80.930000000000007</v>
      </c>
      <c r="DG7" s="39">
        <v>89.92</v>
      </c>
      <c r="DH7" s="39">
        <v>4.49</v>
      </c>
      <c r="DI7" s="39">
        <v>56.17</v>
      </c>
      <c r="DJ7" s="39">
        <v>52.63</v>
      </c>
      <c r="DK7" s="39">
        <v>50.26</v>
      </c>
      <c r="DL7" s="39">
        <v>52.16</v>
      </c>
      <c r="DM7" s="39">
        <v>46.67</v>
      </c>
      <c r="DN7" s="39">
        <v>47.7</v>
      </c>
      <c r="DO7" s="39">
        <v>48.14</v>
      </c>
      <c r="DP7" s="39">
        <v>46.61</v>
      </c>
      <c r="DQ7" s="39">
        <v>47.97</v>
      </c>
      <c r="DR7" s="39">
        <v>48.85</v>
      </c>
      <c r="DS7" s="39">
        <v>6.12</v>
      </c>
      <c r="DT7" s="44">
        <v>8.09</v>
      </c>
      <c r="DU7" s="39">
        <v>8.02</v>
      </c>
      <c r="DV7" s="39">
        <v>7.96</v>
      </c>
      <c r="DW7" s="39">
        <v>7.96</v>
      </c>
      <c r="DX7" s="39">
        <v>10.029999999999999</v>
      </c>
      <c r="DY7" s="39">
        <v>7.26</v>
      </c>
      <c r="DZ7" s="39">
        <v>11.13</v>
      </c>
      <c r="EA7" s="39">
        <v>10.84</v>
      </c>
      <c r="EB7" s="39">
        <v>15.33</v>
      </c>
      <c r="EC7" s="39">
        <v>17.8</v>
      </c>
      <c r="ED7" s="39">
        <v>4.04</v>
      </c>
      <c r="EE7" s="44">
        <v>1.71</v>
      </c>
      <c r="EF7" s="39">
        <v>1.33</v>
      </c>
      <c r="EG7" s="39">
        <v>1.19</v>
      </c>
      <c r="EH7" s="39">
        <v>0</v>
      </c>
      <c r="EI7" s="39">
        <v>0.68</v>
      </c>
      <c r="EJ7" s="39">
        <v>1.65</v>
      </c>
      <c r="EK7" s="39">
        <v>0.47</v>
      </c>
      <c r="EL7" s="39">
        <v>0.39</v>
      </c>
      <c r="EM7" s="39">
        <v>0.43</v>
      </c>
      <c r="EN7" s="39">
        <v>0.7</v>
      </c>
    </row>
    <row r="8" spans="1:144" ht="13.15"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ioas_user</cp:lastModifiedBy>
  <dcterms:created xsi:type="dcterms:W3CDTF">2019-12-05T04:27:16Z</dcterms:created>
  <dcterms:modified xsi:type="dcterms:W3CDTF">2020-02-07T08:03:01Z</dcterms:modified>
  <cp:category/>
</cp:coreProperties>
</file>