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依頼：128〆】公営企業に係る経営比較分析表（平成30年度決算）の分析等について（依頼）\提出\"/>
    </mc:Choice>
  </mc:AlternateContent>
  <workbookProtection workbookAlgorithmName="SHA-512" workbookHashValue="U5KJD1xXjDCs2htcUEmxeNQkahZ6sm/vBBJmkmtyOoI0KeIUwTGKlLonS68cJknvJhIsJ1sqGIx2MDnGqqQqjQ==" workbookSaltValue="iCY0a8yF3NRKfqG0VnXNhg=="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<sst xmlns="http://schemas.openxmlformats.org/spreadsheetml/2006/main" count="220" uniqueCount="108">
  <si>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</si>
  <si>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</si>
  <si>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</si>
  <si>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</si>
  <si>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</si>
  <si>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</si>
  <si>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</si>
  <si>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</si>
  <si>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</si>
  <si>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</si>
  <si>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</si>
  <si>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</si>
  <si>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</si>
  <si>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</si>
  <si>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</si>
  <si>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</si>
  <si>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</si>
  <si>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</si>
  <si>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</si>
  <si>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</si>
  <si>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</si>
  <si>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</si>
  <si>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</si>
  <si>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</si>
  <si>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</si>
  <si>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</si>
  <si>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</si>
  <si>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</si>
  <si>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</si>
  <si>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</si>
  <si>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</si>
  <si>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</si>
  <si>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</si>
  <si>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</si>
  <si>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</si>
  <si>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</si>
  <si>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</si>
  <si>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</si>
  <si>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</si>
  <si>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</si>
  <si>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</si>
  <si>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</si>
  <si>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</si>
  <si>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</si>
  <si>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</si>
  <si>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</si>
  <si>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</si>
  <si>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</si>
  <si>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</si>
  <si>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</si>
  <si>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</si>
  <si>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</si>
  <si>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</si>
  <si>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</si>
  <si>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</si>
  <si>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</si>
  <si>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</si>
  <si>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</si>
  <si>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</si>
  <si>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</si>
  <si>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</si>
  <si>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</si>
  <si>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</si>
  <si>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</si>
  <si>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</si>
  <si>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</si>
  <si>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</si>
  <si>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</si>
  <si>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</si>
  <si>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</si>
  <si>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</si>
  <si>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</si>
  <si>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</si>
  <si>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</si>
  <si>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</si>
  <si>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</si>
  <si>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</si>
  <si>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</si>
  <si>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</si>
  <si>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</si>
  <si>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</si>
  <si>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</si>
  <si>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</si>
  <si>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</si>
  <si>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</si>
  <si>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</si>
  <si>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</si>
  <si>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</si>
  <si>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</si>
  <si>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</si>
  <si>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</si>
  <si>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</si>
  <si>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</si>
  <si>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越知町</t>
  </si>
  <si>
    <t>法適用</t>
  </si>
  <si>
    <t>水道事業</t>
  </si>
  <si>
    <t>末端給水事業</t>
  </si>
  <si>
    <t>A9</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</si>
  <si>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</si>
  <si>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</si>
  <si>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</si>
  <si>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</si>
  <si>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</si>
  <si>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</si>
  <si>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</si>
  <si>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①継続的に100％を上回る黒字経営が続いており、類似団体平均も上回っている。
②累積欠損金はこれまで発生していない。
③毎年100％を大きく上回っており支払能力は十分に備えているといえる。
④類似団体と比べ、企業債残高は非常に少ない状態である。
⑤100％を上回っており、給水に係る費用を給水収益で賄うことができている。
⑥有収水量１㎥あたりの給水原価は類似団体平均よりも低く抑えられており、費用効率は良いといえる。
⑦施設利用率は右肩下がりで低くなってきており、施設更新の際にはダウンサイジング等を検討する必要がある。
⑧類似団体と比べ低いということはないが全国平均と比べると低い数値となっている。引き続き漏水対策等を行い有収率向上に努める必要がある。
◎各指標から、経営の健全性・効率性について特に問題はないといえる。しかしながら、給水収益の減少、更新投資の増加、簡易水道事業の統合等の不安要素を抱えており、将来を楽観視できる状態ではない。</t>
    <rPh sb="1" eb="4">
      <t>ケイゾクテキ</t>
    </rPh>
    <rPh sb="10" eb="12">
      <t>ウワマワ</t>
    </rPh>
    <rPh sb="13" eb="15">
      <t>クロジ</t>
    </rPh>
    <rPh sb="15" eb="17">
      <t>ケイエイ</t>
    </rPh>
    <rPh sb="18" eb="19">
      <t>ツヅ</t>
    </rPh>
    <rPh sb="24" eb="26">
      <t>ルイジ</t>
    </rPh>
    <rPh sb="26" eb="28">
      <t>ダンタイ</t>
    </rPh>
    <rPh sb="28" eb="30">
      <t>ヘイキン</t>
    </rPh>
    <rPh sb="31" eb="33">
      <t>ウワマワ</t>
    </rPh>
    <rPh sb="40" eb="42">
      <t>ルイセキ</t>
    </rPh>
    <rPh sb="42" eb="45">
      <t>ケッソンキン</t>
    </rPh>
    <rPh sb="50" eb="52">
      <t>ハッセイ</t>
    </rPh>
    <rPh sb="60" eb="62">
      <t>マイトシ</t>
    </rPh>
    <rPh sb="67" eb="68">
      <t>オオ</t>
    </rPh>
    <rPh sb="70" eb="72">
      <t>ウワマワ</t>
    </rPh>
    <rPh sb="76" eb="78">
      <t>シハラ</t>
    </rPh>
    <rPh sb="78" eb="80">
      <t>ノウリョク</t>
    </rPh>
    <rPh sb="81" eb="83">
      <t>ジュウブン</t>
    </rPh>
    <rPh sb="84" eb="85">
      <t>ソナ</t>
    </rPh>
    <rPh sb="96" eb="98">
      <t>ルイジ</t>
    </rPh>
    <rPh sb="98" eb="100">
      <t>ダンタイ</t>
    </rPh>
    <rPh sb="101" eb="102">
      <t>クラ</t>
    </rPh>
    <rPh sb="104" eb="106">
      <t>キギョウ</t>
    </rPh>
    <rPh sb="129" eb="131">
      <t>ウワマワ</t>
    </rPh>
    <rPh sb="136" eb="138">
      <t>キュウスイ</t>
    </rPh>
    <rPh sb="139" eb="140">
      <t>カカ</t>
    </rPh>
    <rPh sb="141" eb="143">
      <t>ヒヨウ</t>
    </rPh>
    <rPh sb="144" eb="146">
      <t>キュウスイ</t>
    </rPh>
    <rPh sb="146" eb="148">
      <t>シュウエキ</t>
    </rPh>
    <rPh sb="149" eb="150">
      <t>マカナ</t>
    </rPh>
    <rPh sb="162" eb="163">
      <t>ユウ</t>
    </rPh>
    <rPh sb="163" eb="164">
      <t>シュウ</t>
    </rPh>
    <rPh sb="164" eb="166">
      <t>スイリョウ</t>
    </rPh>
    <rPh sb="172" eb="174">
      <t>キュウスイ</t>
    </rPh>
    <rPh sb="174" eb="176">
      <t>ゲンカ</t>
    </rPh>
    <rPh sb="177" eb="179">
      <t>ルイジ</t>
    </rPh>
    <rPh sb="179" eb="181">
      <t>ダンタイ</t>
    </rPh>
    <rPh sb="181" eb="183">
      <t>ヘイキン</t>
    </rPh>
    <rPh sb="186" eb="187">
      <t>ヒク</t>
    </rPh>
    <rPh sb="188" eb="189">
      <t>オサ</t>
    </rPh>
    <rPh sb="196" eb="198">
      <t>ヒヨウ</t>
    </rPh>
    <rPh sb="198" eb="200">
      <t>コウリツ</t>
    </rPh>
    <rPh sb="201" eb="202">
      <t>ヨ</t>
    </rPh>
    <rPh sb="210" eb="212">
      <t>シセツ</t>
    </rPh>
    <rPh sb="212" eb="215">
      <t>リヨウリツ</t>
    </rPh>
    <rPh sb="216" eb="219">
      <t>ミギカタサ</t>
    </rPh>
    <rPh sb="222" eb="223">
      <t>ヒク</t>
    </rPh>
    <rPh sb="232" eb="234">
      <t>シセツ</t>
    </rPh>
    <rPh sb="234" eb="236">
      <t>コウシン</t>
    </rPh>
    <rPh sb="237" eb="238">
      <t>サイ</t>
    </rPh>
    <rPh sb="248" eb="249">
      <t>トウ</t>
    </rPh>
    <rPh sb="250" eb="252">
      <t>ケントウ</t>
    </rPh>
    <rPh sb="254" eb="256">
      <t>ヒツヨウ</t>
    </rPh>
    <rPh sb="262" eb="264">
      <t>ルイジ</t>
    </rPh>
    <rPh sb="264" eb="266">
      <t>ダンタイ</t>
    </rPh>
    <rPh sb="267" eb="268">
      <t>クラ</t>
    </rPh>
    <rPh sb="269" eb="270">
      <t>ヒク</t>
    </rPh>
    <rPh sb="280" eb="282">
      <t>ゼンコク</t>
    </rPh>
    <rPh sb="282" eb="284">
      <t>ヘイキン</t>
    </rPh>
    <rPh sb="285" eb="286">
      <t>クラ</t>
    </rPh>
    <rPh sb="289" eb="290">
      <t>ヒク</t>
    </rPh>
    <rPh sb="291" eb="293">
      <t>スウチ</t>
    </rPh>
    <rPh sb="304" eb="306">
      <t>ロウスイ</t>
    </rPh>
    <rPh sb="306" eb="308">
      <t>タイサク</t>
    </rPh>
    <rPh sb="308" eb="309">
      <t>トウ</t>
    </rPh>
    <rPh sb="310" eb="311">
      <t>オコナ</t>
    </rPh>
    <rPh sb="312" eb="313">
      <t>ユウ</t>
    </rPh>
    <rPh sb="313" eb="314">
      <t>シュウ</t>
    </rPh>
    <rPh sb="314" eb="315">
      <t>リツ</t>
    </rPh>
    <rPh sb="315" eb="317">
      <t>コウジョウ</t>
    </rPh>
    <rPh sb="318" eb="319">
      <t>ツト</t>
    </rPh>
    <rPh sb="321" eb="323">
      <t>ヒツヨウ</t>
    </rPh>
    <rPh sb="330" eb="333">
      <t>カクシヒョウ</t>
    </rPh>
    <rPh sb="336" eb="338">
      <t>ケイエイ</t>
    </rPh>
    <rPh sb="339" eb="342">
      <t>ケンゼンセイ</t>
    </rPh>
    <rPh sb="343" eb="345">
      <t>コウリツ</t>
    </rPh>
    <rPh sb="345" eb="346">
      <t>セイ</t>
    </rPh>
    <rPh sb="350" eb="351">
      <t>トク</t>
    </rPh>
    <rPh sb="352" eb="354">
      <t>モンダイ</t>
    </rPh>
    <rPh sb="369" eb="371">
      <t>キュウスイ</t>
    </rPh>
    <rPh sb="371" eb="373">
      <t>シュウエキ</t>
    </rPh>
    <rPh sb="374" eb="376">
      <t>ゲンショウ</t>
    </rPh>
    <rPh sb="377" eb="379">
      <t>コウシン</t>
    </rPh>
    <rPh sb="379" eb="381">
      <t>トウシ</t>
    </rPh>
    <rPh sb="382" eb="384">
      <t>ゾウカ</t>
    </rPh>
    <rPh sb="385" eb="387">
      <t>カンイ</t>
    </rPh>
    <rPh sb="387" eb="389">
      <t>スイドウ</t>
    </rPh>
    <rPh sb="389" eb="391">
      <t>ジギョウ</t>
    </rPh>
    <rPh sb="392" eb="395">
      <t>トウゴウトウ</t>
    </rPh>
    <rPh sb="396" eb="398">
      <t>フアン</t>
    </rPh>
    <rPh sb="398" eb="400">
      <t>ヨウソ</t>
    </rPh>
    <rPh sb="401" eb="402">
      <t>カカ</t>
    </rPh>
    <rPh sb="407" eb="409">
      <t>ショウライ</t>
    </rPh>
    <rPh sb="410" eb="413">
      <t>ラッカンシ</t>
    </rPh>
    <rPh sb="416" eb="418">
      <t>ジョウタイ</t>
    </rPh>
    <phoneticPr fontId="4"/>
  </si>
  <si>
    <t xml:space="preserve">①平成26年度よりみなし償却制度が廃止されたため減価償却率が大幅に増加した。償却資産の50％以上が償却済みであり老朽化が進んでいるといえる。
②類似団体が増加傾向にあるのに対し一定水準を維持している。
③近年は②の管路経年化率等から早急な管路更新の必要性がなかったが、今後基本計画に基づき計画的に管路更新を行っていく必要がある。
◎類似団体と比較して特別に老朽化が進んでいるというわけではないが、今後法定耐用年数を迎える施設の増加が見込まれるため計画的に更新事業を行っていく必要がある。
</t>
    <rPh sb="1" eb="3">
      <t>ヘイセイ</t>
    </rPh>
    <rPh sb="5" eb="7">
      <t>ネンド</t>
    </rPh>
    <rPh sb="12" eb="14">
      <t>ショウキャク</t>
    </rPh>
    <rPh sb="14" eb="16">
      <t>セイド</t>
    </rPh>
    <rPh sb="17" eb="19">
      <t>ハイシ</t>
    </rPh>
    <rPh sb="24" eb="26">
      <t>ゲンカ</t>
    </rPh>
    <rPh sb="26" eb="28">
      <t>ショウキャク</t>
    </rPh>
    <rPh sb="28" eb="29">
      <t>リツ</t>
    </rPh>
    <rPh sb="30" eb="32">
      <t>オオハバ</t>
    </rPh>
    <rPh sb="33" eb="35">
      <t>ゾウカ</t>
    </rPh>
    <rPh sb="38" eb="40">
      <t>ショウキャク</t>
    </rPh>
    <rPh sb="40" eb="42">
      <t>シサン</t>
    </rPh>
    <rPh sb="46" eb="48">
      <t>イジョウ</t>
    </rPh>
    <rPh sb="49" eb="51">
      <t>ショウキャク</t>
    </rPh>
    <rPh sb="51" eb="52">
      <t>ズ</t>
    </rPh>
    <rPh sb="56" eb="59">
      <t>ロウキュウカ</t>
    </rPh>
    <rPh sb="60" eb="61">
      <t>スス</t>
    </rPh>
    <rPh sb="72" eb="74">
      <t>ルイジ</t>
    </rPh>
    <rPh sb="74" eb="76">
      <t>ダンタイ</t>
    </rPh>
    <rPh sb="77" eb="79">
      <t>ゾウカ</t>
    </rPh>
    <rPh sb="79" eb="81">
      <t>ケイコウ</t>
    </rPh>
    <rPh sb="86" eb="87">
      <t>タイ</t>
    </rPh>
    <rPh sb="88" eb="90">
      <t>イッテイ</t>
    </rPh>
    <rPh sb="90" eb="92">
      <t>スイジュン</t>
    </rPh>
    <rPh sb="93" eb="95">
      <t>イジ</t>
    </rPh>
    <rPh sb="102" eb="104">
      <t>キンネン</t>
    </rPh>
    <rPh sb="107" eb="109">
      <t>カンロ</t>
    </rPh>
    <rPh sb="109" eb="112">
      <t>ケイネンカ</t>
    </rPh>
    <rPh sb="112" eb="113">
      <t>リツ</t>
    </rPh>
    <rPh sb="113" eb="114">
      <t>トウ</t>
    </rPh>
    <rPh sb="116" eb="118">
      <t>ソウキュウ</t>
    </rPh>
    <rPh sb="119" eb="121">
      <t>カンロ</t>
    </rPh>
    <rPh sb="121" eb="123">
      <t>コウシン</t>
    </rPh>
    <rPh sb="124" eb="127">
      <t>ヒツヨウセイ</t>
    </rPh>
    <rPh sb="134" eb="136">
      <t>コンゴ</t>
    </rPh>
    <rPh sb="144" eb="147">
      <t>ケイカクテキ</t>
    </rPh>
    <rPh sb="148" eb="150">
      <t>カンロ</t>
    </rPh>
    <rPh sb="150" eb="152">
      <t>コウシン</t>
    </rPh>
    <rPh sb="153" eb="154">
      <t>オコナ</t>
    </rPh>
    <rPh sb="158" eb="160">
      <t>ヒツヨウ</t>
    </rPh>
    <rPh sb="167" eb="169">
      <t>ルイジ</t>
    </rPh>
    <rPh sb="169" eb="171">
      <t>ダンタイ</t>
    </rPh>
    <rPh sb="172" eb="174">
      <t>ヒカク</t>
    </rPh>
    <rPh sb="176" eb="178">
      <t>トクベツ</t>
    </rPh>
    <rPh sb="179" eb="182">
      <t>ロウキュウカ</t>
    </rPh>
    <rPh sb="183" eb="184">
      <t>スス</t>
    </rPh>
    <rPh sb="199" eb="201">
      <t>コンゴ</t>
    </rPh>
    <rPh sb="201" eb="203">
      <t>ホウテイ</t>
    </rPh>
    <rPh sb="203" eb="205">
      <t>タイヨウ</t>
    </rPh>
    <rPh sb="205" eb="207">
      <t>ネンスウ</t>
    </rPh>
    <rPh sb="208" eb="209">
      <t>ムカ</t>
    </rPh>
    <rPh sb="211" eb="213">
      <t>シセツ</t>
    </rPh>
    <rPh sb="214" eb="216">
      <t>ゾウカ</t>
    </rPh>
    <rPh sb="217" eb="219">
      <t>ミコ</t>
    </rPh>
    <rPh sb="224" eb="227">
      <t>ケイカクテキ</t>
    </rPh>
    <rPh sb="228" eb="230">
      <t>コウシン</t>
    </rPh>
    <rPh sb="230" eb="232">
      <t>ジギョウ</t>
    </rPh>
    <rPh sb="233" eb="234">
      <t>オコナ</t>
    </rPh>
    <rPh sb="238" eb="240">
      <t>ヒツヨウ</t>
    </rPh>
    <phoneticPr fontId="16"/>
  </si>
  <si>
    <t>　各指標が示しているように、現段階では当町水道事業の経営状況は概ね良好で安定しているといえる。また老朽化についてもとくに大きな問題はない。
　しかしながら給水収益の減少により、すでに費用が収益を上回る状態は目前に迫っており、経費削減努力だけでは対応しきれなくなっている。また設備投資に係る財源確保も十分とはいえない状態であり、今後いかにして財源を確保して行くかが重要な課題となっている。</t>
    <rPh sb="1" eb="2">
      <t>カク</t>
    </rPh>
    <rPh sb="2" eb="4">
      <t>シヒョウ</t>
    </rPh>
    <rPh sb="5" eb="6">
      <t>シメ</t>
    </rPh>
    <rPh sb="14" eb="17">
      <t>ゲンダンカイ</t>
    </rPh>
    <rPh sb="19" eb="20">
      <t>トウ</t>
    </rPh>
    <rPh sb="20" eb="21">
      <t>チョウ</t>
    </rPh>
    <rPh sb="21" eb="23">
      <t>スイドウ</t>
    </rPh>
    <rPh sb="23" eb="25">
      <t>ジギョウ</t>
    </rPh>
    <rPh sb="26" eb="28">
      <t>ケイエイ</t>
    </rPh>
    <rPh sb="28" eb="30">
      <t>ジョウキョウ</t>
    </rPh>
    <rPh sb="31" eb="32">
      <t>オオム</t>
    </rPh>
    <rPh sb="33" eb="35">
      <t>リョウコウ</t>
    </rPh>
    <rPh sb="36" eb="38">
      <t>アンテイ</t>
    </rPh>
    <rPh sb="49" eb="52">
      <t>ロウキュウカ</t>
    </rPh>
    <rPh sb="60" eb="61">
      <t>オオ</t>
    </rPh>
    <rPh sb="63" eb="65">
      <t>モンダイ</t>
    </rPh>
    <rPh sb="77" eb="79">
      <t>キュウスイ</t>
    </rPh>
    <rPh sb="79" eb="81">
      <t>シュウエキ</t>
    </rPh>
    <rPh sb="82" eb="84">
      <t>ゲンショウ</t>
    </rPh>
    <rPh sb="91" eb="93">
      <t>ヒヨウ</t>
    </rPh>
    <rPh sb="94" eb="96">
      <t>シュウエキ</t>
    </rPh>
    <rPh sb="97" eb="99">
      <t>ウワマワ</t>
    </rPh>
    <rPh sb="100" eb="102">
      <t>ジョウタイ</t>
    </rPh>
    <rPh sb="103" eb="105">
      <t>モクゼン</t>
    </rPh>
    <rPh sb="106" eb="107">
      <t>セマ</t>
    </rPh>
    <rPh sb="112" eb="114">
      <t>ケイヒ</t>
    </rPh>
    <rPh sb="114" eb="116">
      <t>サクゲン</t>
    </rPh>
    <rPh sb="116" eb="118">
      <t>ドリョク</t>
    </rPh>
    <rPh sb="122" eb="124">
      <t>タイオウ</t>
    </rPh>
    <rPh sb="137" eb="139">
      <t>セツビ</t>
    </rPh>
    <rPh sb="139" eb="141">
      <t>トウシ</t>
    </rPh>
    <rPh sb="142" eb="143">
      <t>カカ</t>
    </rPh>
    <rPh sb="144" eb="146">
      <t>ザイゲン</t>
    </rPh>
    <rPh sb="146" eb="148">
      <t>カクホ</t>
    </rPh>
    <rPh sb="149" eb="151">
      <t>ジュウブン</t>
    </rPh>
    <rPh sb="157" eb="159">
      <t>ジョウタイ</t>
    </rPh>
    <rPh sb="163" eb="165">
      <t>コンゴ</t>
    </rPh>
    <rPh sb="170" eb="172">
      <t>ザイゲン</t>
    </rPh>
    <rPh sb="173" eb="175">
      <t>カクホ</t>
    </rPh>
    <rPh sb="177" eb="178">
      <t>イ</t>
    </rPh>
    <rPh sb="181" eb="183">
      <t>ジュウヨウ</t>
    </rPh>
    <rPh sb="184" eb="186">
      <t>カダイ</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</si>
</sst>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10" xfId="2" applyFont="1" applyBorder="1" applyAlignment="1" applyProtection="1">
      <alignment horizontal="left" vertical="top" wrapText="1"/>
      <protection locked="0"/>
    </xf>
    <xf numFmtId="0" fontId="5" fillId="0" borderId="11"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12" xfId="2"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0.97</c:v>
                </c:pt>
                <c:pt idx="1">
                  <c:v>0.81</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8421-423A-B7B9-5DC523579050}"/>
            </c:ext>
          </c:extLst>
        </c:ser>
        <c:dLbls>
          <c:showLegendKey val="0"/>
          <c:showVal val="0"/>
          <c:showCatName val="0"/>
          <c:showSerName val="0"/>
          <c:showPercent val="0"/>
          <c:showBubbleSize val="0"/>
        </c:dLbls>
        <c:gapWidth val="150"/>
        <c:axId val="447698160"/>
        <c:axId val="44769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0.34</c:v>
                </c:pt>
                <c:pt idx="1">
                  <c:v>0.28999999999999998</c:v>
                </c:pt>
                <c:pt idx="2">
                  <c:v>0.41</c:v>
                </c:pt>
                <c:pt idx="3">
                  <c:v>0.4</c:v>
                </c:pt>
                <c:pt idx="4">
                  <c:v>0.32</c:v>
                </c:pt>
              </c:numCache>
            </c:numRef>
          </c:val>
          <c:smooth val="0"/>
          <c:extLst xmlns:c16r2="http://schemas.microsoft.com/office/drawing/2015/06/chart">
            <c:ext xmlns:c16="http://schemas.microsoft.com/office/drawing/2014/chart" uri="{C3380CC4-5D6E-409C-BE32-E72D297353CC}">
              <c16:uniqueId val="{00000001-8421-423A-B7B9-5DC523579050}"/>
            </c:ext>
          </c:extLst>
        </c:ser>
        <c:dLbls>
          <c:showLegendKey val="0"/>
          <c:showVal val="0"/>
          <c:showCatName val="0"/>
          <c:showSerName val="0"/>
          <c:showPercent val="0"/>
          <c:showBubbleSize val="0"/>
        </c:dLbls>
        <c:marker val="1"/>
        <c:smooth val="0"/>
        <c:axId val="447698160"/>
        <c:axId val="447695416"/>
      </c:lineChart>
      <c:dateAx>
        <c:axId val="447698160"/>
        <c:scaling>
          <c:orientation val="minMax"/>
        </c:scaling>
        <c:delete val="1"/>
        <c:axPos val="b"/>
        <c:numFmt formatCode="ge" sourceLinked="1"/>
        <c:majorTickMark val="none"/>
        <c:minorTickMark val="none"/>
        <c:tickLblPos val="none"/>
        <c:crossAx val="447695416"/>
        <c:crosses val="autoZero"/>
        <c:auto val="1"/>
        <c:lblOffset val="100"/>
        <c:baseTimeUnit val="years"/>
      </c:dateAx>
      <c:valAx>
        <c:axId val="44769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69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38.24</c:v>
                </c:pt>
                <c:pt idx="1">
                  <c:v>36.82</c:v>
                </c:pt>
                <c:pt idx="2">
                  <c:v>35.56</c:v>
                </c:pt>
                <c:pt idx="3">
                  <c:v>34.43</c:v>
                </c:pt>
                <c:pt idx="4">
                  <c:v>33.29</c:v>
                </c:pt>
              </c:numCache>
            </c:numRef>
          </c:val>
          <c:extLst xmlns:c16r2="http://schemas.microsoft.com/office/drawing/2015/06/chart">
            <c:ext xmlns:c16="http://schemas.microsoft.com/office/drawing/2014/chart" uri="{C3380CC4-5D6E-409C-BE32-E72D297353CC}">
              <c16:uniqueId val="{00000000-D6C4-445B-8306-FC287805C394}"/>
            </c:ext>
          </c:extLst>
        </c:ser>
        <c:dLbls>
          <c:showLegendKey val="0"/>
          <c:showVal val="0"/>
          <c:showCatName val="0"/>
          <c:showSerName val="0"/>
          <c:showPercent val="0"/>
          <c:showBubbleSize val="0"/>
        </c:dLbls>
        <c:gapWidth val="150"/>
        <c:axId val="777705368"/>
        <c:axId val="77770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40.700000000000003</c:v>
                </c:pt>
                <c:pt idx="1">
                  <c:v>39.909999999999997</c:v>
                </c:pt>
                <c:pt idx="2">
                  <c:v>41.09</c:v>
                </c:pt>
                <c:pt idx="3">
                  <c:v>38.979999999999997</c:v>
                </c:pt>
                <c:pt idx="4">
                  <c:v>39.61</c:v>
                </c:pt>
              </c:numCache>
            </c:numRef>
          </c:val>
          <c:smooth val="0"/>
          <c:extLst xmlns:c16r2="http://schemas.microsoft.com/office/drawing/2015/06/chart">
            <c:ext xmlns:c16="http://schemas.microsoft.com/office/drawing/2014/chart" uri="{C3380CC4-5D6E-409C-BE32-E72D297353CC}">
              <c16:uniqueId val="{00000001-D6C4-445B-8306-FC287805C394}"/>
            </c:ext>
          </c:extLst>
        </c:ser>
        <c:dLbls>
          <c:showLegendKey val="0"/>
          <c:showVal val="0"/>
          <c:showCatName val="0"/>
          <c:showSerName val="0"/>
          <c:showPercent val="0"/>
          <c:showBubbleSize val="0"/>
        </c:dLbls>
        <c:marker val="1"/>
        <c:smooth val="0"/>
        <c:axId val="777705368"/>
        <c:axId val="777705760"/>
      </c:lineChart>
      <c:dateAx>
        <c:axId val="777705368"/>
        <c:scaling>
          <c:orientation val="minMax"/>
        </c:scaling>
        <c:delete val="1"/>
        <c:axPos val="b"/>
        <c:numFmt formatCode="ge" sourceLinked="1"/>
        <c:majorTickMark val="none"/>
        <c:minorTickMark val="none"/>
        <c:tickLblPos val="none"/>
        <c:crossAx val="777705760"/>
        <c:crosses val="autoZero"/>
        <c:auto val="1"/>
        <c:lblOffset val="100"/>
        <c:baseTimeUnit val="years"/>
      </c:dateAx>
      <c:valAx>
        <c:axId val="7777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705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78.28</c:v>
                </c:pt>
                <c:pt idx="1">
                  <c:v>80.510000000000005</c:v>
                </c:pt>
                <c:pt idx="2">
                  <c:v>84.7</c:v>
                </c:pt>
                <c:pt idx="3">
                  <c:v>85.38</c:v>
                </c:pt>
                <c:pt idx="4">
                  <c:v>85.54</c:v>
                </c:pt>
              </c:numCache>
            </c:numRef>
          </c:val>
          <c:extLst xmlns:c16r2="http://schemas.microsoft.com/office/drawing/2015/06/chart">
            <c:ext xmlns:c16="http://schemas.microsoft.com/office/drawing/2014/chart" uri="{C3380CC4-5D6E-409C-BE32-E72D297353CC}">
              <c16:uniqueId val="{00000000-158A-4800-BACF-BC99F0DFAA60}"/>
            </c:ext>
          </c:extLst>
        </c:ser>
        <c:dLbls>
          <c:showLegendKey val="0"/>
          <c:showVal val="0"/>
          <c:showCatName val="0"/>
          <c:showSerName val="0"/>
          <c:showPercent val="0"/>
          <c:showBubbleSize val="0"/>
        </c:dLbls>
        <c:gapWidth val="150"/>
        <c:axId val="777706544"/>
        <c:axId val="77770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74.61</c:v>
                </c:pt>
                <c:pt idx="1">
                  <c:v>75.62</c:v>
                </c:pt>
                <c:pt idx="2">
                  <c:v>75.91</c:v>
                </c:pt>
                <c:pt idx="3">
                  <c:v>75.010000000000005</c:v>
                </c:pt>
                <c:pt idx="4">
                  <c:v>72.959999999999994</c:v>
                </c:pt>
              </c:numCache>
            </c:numRef>
          </c:val>
          <c:smooth val="0"/>
          <c:extLst xmlns:c16r2="http://schemas.microsoft.com/office/drawing/2015/06/chart">
            <c:ext xmlns:c16="http://schemas.microsoft.com/office/drawing/2014/chart" uri="{C3380CC4-5D6E-409C-BE32-E72D297353CC}">
              <c16:uniqueId val="{00000001-158A-4800-BACF-BC99F0DFAA60}"/>
            </c:ext>
          </c:extLst>
        </c:ser>
        <c:dLbls>
          <c:showLegendKey val="0"/>
          <c:showVal val="0"/>
          <c:showCatName val="0"/>
          <c:showSerName val="0"/>
          <c:showPercent val="0"/>
          <c:showBubbleSize val="0"/>
        </c:dLbls>
        <c:marker val="1"/>
        <c:smooth val="0"/>
        <c:axId val="777706544"/>
        <c:axId val="777707328"/>
      </c:lineChart>
      <c:dateAx>
        <c:axId val="777706544"/>
        <c:scaling>
          <c:orientation val="minMax"/>
        </c:scaling>
        <c:delete val="1"/>
        <c:axPos val="b"/>
        <c:numFmt formatCode="ge" sourceLinked="1"/>
        <c:majorTickMark val="none"/>
        <c:minorTickMark val="none"/>
        <c:tickLblPos val="none"/>
        <c:crossAx val="777707328"/>
        <c:crosses val="autoZero"/>
        <c:auto val="1"/>
        <c:lblOffset val="100"/>
        <c:baseTimeUnit val="years"/>
      </c:dateAx>
      <c:valAx>
        <c:axId val="77770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770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123.28</c:v>
                </c:pt>
                <c:pt idx="1">
                  <c:v>112.04</c:v>
                </c:pt>
                <c:pt idx="2">
                  <c:v>120.72</c:v>
                </c:pt>
                <c:pt idx="3">
                  <c:v>126.25</c:v>
                </c:pt>
                <c:pt idx="4">
                  <c:v>123.42</c:v>
                </c:pt>
              </c:numCache>
            </c:numRef>
          </c:val>
          <c:extLst xmlns:c16r2="http://schemas.microsoft.com/office/drawing/2015/06/chart">
            <c:ext xmlns:c16="http://schemas.microsoft.com/office/drawing/2014/chart" uri="{C3380CC4-5D6E-409C-BE32-E72D297353CC}">
              <c16:uniqueId val="{00000000-8015-45AD-B39E-75407860235D}"/>
            </c:ext>
          </c:extLst>
        </c:ser>
        <c:dLbls>
          <c:showLegendKey val="0"/>
          <c:showVal val="0"/>
          <c:showCatName val="0"/>
          <c:showSerName val="0"/>
          <c:showPercent val="0"/>
          <c:showBubbleSize val="0"/>
        </c:dLbls>
        <c:gapWidth val="150"/>
        <c:axId val="447696592"/>
        <c:axId val="447696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106.28</c:v>
                </c:pt>
                <c:pt idx="1">
                  <c:v>108.35</c:v>
                </c:pt>
                <c:pt idx="2">
                  <c:v>114.74</c:v>
                </c:pt>
                <c:pt idx="3">
                  <c:v>104.85</c:v>
                </c:pt>
                <c:pt idx="4">
                  <c:v>107.64</c:v>
                </c:pt>
              </c:numCache>
            </c:numRef>
          </c:val>
          <c:smooth val="0"/>
          <c:extLst xmlns:c16r2="http://schemas.microsoft.com/office/drawing/2015/06/chart">
            <c:ext xmlns:c16="http://schemas.microsoft.com/office/drawing/2014/chart" uri="{C3380CC4-5D6E-409C-BE32-E72D297353CC}">
              <c16:uniqueId val="{00000001-8015-45AD-B39E-75407860235D}"/>
            </c:ext>
          </c:extLst>
        </c:ser>
        <c:dLbls>
          <c:showLegendKey val="0"/>
          <c:showVal val="0"/>
          <c:showCatName val="0"/>
          <c:showSerName val="0"/>
          <c:showPercent val="0"/>
          <c:showBubbleSize val="0"/>
        </c:dLbls>
        <c:marker val="1"/>
        <c:smooth val="0"/>
        <c:axId val="447696592"/>
        <c:axId val="447696984"/>
      </c:lineChart>
      <c:dateAx>
        <c:axId val="447696592"/>
        <c:scaling>
          <c:orientation val="minMax"/>
        </c:scaling>
        <c:delete val="1"/>
        <c:axPos val="b"/>
        <c:numFmt formatCode="ge" sourceLinked="1"/>
        <c:majorTickMark val="none"/>
        <c:minorTickMark val="none"/>
        <c:tickLblPos val="none"/>
        <c:crossAx val="447696984"/>
        <c:crosses val="autoZero"/>
        <c:auto val="1"/>
        <c:lblOffset val="100"/>
        <c:baseTimeUnit val="years"/>
      </c:dateAx>
      <c:valAx>
        <c:axId val="447696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769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58.41</c:v>
                </c:pt>
                <c:pt idx="1">
                  <c:v>58.22</c:v>
                </c:pt>
                <c:pt idx="2">
                  <c:v>59.95</c:v>
                </c:pt>
                <c:pt idx="3">
                  <c:v>60.48</c:v>
                </c:pt>
                <c:pt idx="4">
                  <c:v>62.11</c:v>
                </c:pt>
              </c:numCache>
            </c:numRef>
          </c:val>
          <c:extLst xmlns:c16r2="http://schemas.microsoft.com/office/drawing/2015/06/chart">
            <c:ext xmlns:c16="http://schemas.microsoft.com/office/drawing/2014/chart" uri="{C3380CC4-5D6E-409C-BE32-E72D297353CC}">
              <c16:uniqueId val="{00000000-4CD2-497F-B808-4B2AE6439B81}"/>
            </c:ext>
          </c:extLst>
        </c:ser>
        <c:dLbls>
          <c:showLegendKey val="0"/>
          <c:showVal val="0"/>
          <c:showCatName val="0"/>
          <c:showSerName val="0"/>
          <c:showPercent val="0"/>
          <c:showBubbleSize val="0"/>
        </c:dLbls>
        <c:gapWidth val="150"/>
        <c:axId val="770941376"/>
        <c:axId val="77094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50.44</c:v>
                </c:pt>
                <c:pt idx="1">
                  <c:v>51.44</c:v>
                </c:pt>
                <c:pt idx="2">
                  <c:v>52.4</c:v>
                </c:pt>
                <c:pt idx="3">
                  <c:v>51.89</c:v>
                </c:pt>
                <c:pt idx="4">
                  <c:v>54.09</c:v>
                </c:pt>
              </c:numCache>
            </c:numRef>
          </c:val>
          <c:smooth val="0"/>
          <c:extLst xmlns:c16r2="http://schemas.microsoft.com/office/drawing/2015/06/chart">
            <c:ext xmlns:c16="http://schemas.microsoft.com/office/drawing/2014/chart" uri="{C3380CC4-5D6E-409C-BE32-E72D297353CC}">
              <c16:uniqueId val="{00000001-4CD2-497F-B808-4B2AE6439B81}"/>
            </c:ext>
          </c:extLst>
        </c:ser>
        <c:dLbls>
          <c:showLegendKey val="0"/>
          <c:showVal val="0"/>
          <c:showCatName val="0"/>
          <c:showSerName val="0"/>
          <c:showPercent val="0"/>
          <c:showBubbleSize val="0"/>
        </c:dLbls>
        <c:marker val="1"/>
        <c:smooth val="0"/>
        <c:axId val="770941376"/>
        <c:axId val="770942160"/>
      </c:lineChart>
      <c:dateAx>
        <c:axId val="770941376"/>
        <c:scaling>
          <c:orientation val="minMax"/>
        </c:scaling>
        <c:delete val="1"/>
        <c:axPos val="b"/>
        <c:numFmt formatCode="ge" sourceLinked="1"/>
        <c:majorTickMark val="none"/>
        <c:minorTickMark val="none"/>
        <c:tickLblPos val="none"/>
        <c:crossAx val="770942160"/>
        <c:crosses val="autoZero"/>
        <c:auto val="1"/>
        <c:lblOffset val="100"/>
        <c:baseTimeUnit val="years"/>
      </c:dateAx>
      <c:valAx>
        <c:axId val="77094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9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5.08</c:v>
                </c:pt>
                <c:pt idx="1">
                  <c:v>4.9400000000000004</c:v>
                </c:pt>
                <c:pt idx="2">
                  <c:v>5.71</c:v>
                </c:pt>
                <c:pt idx="3">
                  <c:v>6.62</c:v>
                </c:pt>
                <c:pt idx="4">
                  <c:v>7.53</c:v>
                </c:pt>
              </c:numCache>
            </c:numRef>
          </c:val>
          <c:extLst xmlns:c16r2="http://schemas.microsoft.com/office/drawing/2015/06/chart">
            <c:ext xmlns:c16="http://schemas.microsoft.com/office/drawing/2014/chart" uri="{C3380CC4-5D6E-409C-BE32-E72D297353CC}">
              <c16:uniqueId val="{00000000-D5D1-44E8-86D6-98FD4E5CD6BB}"/>
            </c:ext>
          </c:extLst>
        </c:ser>
        <c:dLbls>
          <c:showLegendKey val="0"/>
          <c:showVal val="0"/>
          <c:showCatName val="0"/>
          <c:showSerName val="0"/>
          <c:showPercent val="0"/>
          <c:showBubbleSize val="0"/>
        </c:dLbls>
        <c:gapWidth val="150"/>
        <c:axId val="770942944"/>
        <c:axId val="77094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9.64</c:v>
                </c:pt>
                <c:pt idx="1">
                  <c:v>11.68</c:v>
                </c:pt>
                <c:pt idx="2">
                  <c:v>14.01</c:v>
                </c:pt>
                <c:pt idx="3">
                  <c:v>14.74</c:v>
                </c:pt>
                <c:pt idx="4">
                  <c:v>18.68</c:v>
                </c:pt>
              </c:numCache>
            </c:numRef>
          </c:val>
          <c:smooth val="0"/>
          <c:extLst xmlns:c16r2="http://schemas.microsoft.com/office/drawing/2015/06/chart">
            <c:ext xmlns:c16="http://schemas.microsoft.com/office/drawing/2014/chart" uri="{C3380CC4-5D6E-409C-BE32-E72D297353CC}">
              <c16:uniqueId val="{00000001-D5D1-44E8-86D6-98FD4E5CD6BB}"/>
            </c:ext>
          </c:extLst>
        </c:ser>
        <c:dLbls>
          <c:showLegendKey val="0"/>
          <c:showVal val="0"/>
          <c:showCatName val="0"/>
          <c:showSerName val="0"/>
          <c:showPercent val="0"/>
          <c:showBubbleSize val="0"/>
        </c:dLbls>
        <c:marker val="1"/>
        <c:smooth val="0"/>
        <c:axId val="770942944"/>
        <c:axId val="770943728"/>
      </c:lineChart>
      <c:dateAx>
        <c:axId val="770942944"/>
        <c:scaling>
          <c:orientation val="minMax"/>
        </c:scaling>
        <c:delete val="1"/>
        <c:axPos val="b"/>
        <c:numFmt formatCode="ge" sourceLinked="1"/>
        <c:majorTickMark val="none"/>
        <c:minorTickMark val="none"/>
        <c:tickLblPos val="none"/>
        <c:crossAx val="770943728"/>
        <c:crosses val="autoZero"/>
        <c:auto val="1"/>
        <c:lblOffset val="100"/>
        <c:baseTimeUnit val="years"/>
      </c:dateAx>
      <c:valAx>
        <c:axId val="77094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0942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2CB-4246-8D00-56E0D1B2A32E}"/>
            </c:ext>
          </c:extLst>
        </c:ser>
        <c:dLbls>
          <c:showLegendKey val="0"/>
          <c:showVal val="0"/>
          <c:showCatName val="0"/>
          <c:showSerName val="0"/>
          <c:showPercent val="0"/>
          <c:showBubbleSize val="0"/>
        </c:dLbls>
        <c:gapWidth val="150"/>
        <c:axId val="536003464"/>
        <c:axId val="536003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32.31</c:v>
                </c:pt>
                <c:pt idx="1">
                  <c:v>26.85</c:v>
                </c:pt>
                <c:pt idx="2">
                  <c:v>27.19</c:v>
                </c:pt>
                <c:pt idx="3">
                  <c:v>27.52</c:v>
                </c:pt>
                <c:pt idx="4">
                  <c:v>30.84</c:v>
                </c:pt>
              </c:numCache>
            </c:numRef>
          </c:val>
          <c:smooth val="0"/>
          <c:extLst xmlns:c16r2="http://schemas.microsoft.com/office/drawing/2015/06/chart">
            <c:ext xmlns:c16="http://schemas.microsoft.com/office/drawing/2014/chart" uri="{C3380CC4-5D6E-409C-BE32-E72D297353CC}">
              <c16:uniqueId val="{00000001-62CB-4246-8D00-56E0D1B2A32E}"/>
            </c:ext>
          </c:extLst>
        </c:ser>
        <c:dLbls>
          <c:showLegendKey val="0"/>
          <c:showVal val="0"/>
          <c:showCatName val="0"/>
          <c:showSerName val="0"/>
          <c:showPercent val="0"/>
          <c:showBubbleSize val="0"/>
        </c:dLbls>
        <c:marker val="1"/>
        <c:smooth val="0"/>
        <c:axId val="536003464"/>
        <c:axId val="536003856"/>
      </c:lineChart>
      <c:dateAx>
        <c:axId val="536003464"/>
        <c:scaling>
          <c:orientation val="minMax"/>
        </c:scaling>
        <c:delete val="1"/>
        <c:axPos val="b"/>
        <c:numFmt formatCode="ge" sourceLinked="1"/>
        <c:majorTickMark val="none"/>
        <c:minorTickMark val="none"/>
        <c:tickLblPos val="none"/>
        <c:crossAx val="536003856"/>
        <c:crosses val="autoZero"/>
        <c:auto val="1"/>
        <c:lblOffset val="100"/>
        <c:baseTimeUnit val="years"/>
      </c:dateAx>
      <c:valAx>
        <c:axId val="536003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3600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3657.03</c:v>
                </c:pt>
                <c:pt idx="1">
                  <c:v>2106.1</c:v>
                </c:pt>
                <c:pt idx="2">
                  <c:v>4382.33</c:v>
                </c:pt>
                <c:pt idx="3">
                  <c:v>1616.72</c:v>
                </c:pt>
                <c:pt idx="4">
                  <c:v>4411.4799999999996</c:v>
                </c:pt>
              </c:numCache>
            </c:numRef>
          </c:val>
          <c:extLst xmlns:c16r2="http://schemas.microsoft.com/office/drawing/2015/06/chart">
            <c:ext xmlns:c16="http://schemas.microsoft.com/office/drawing/2014/chart" uri="{C3380CC4-5D6E-409C-BE32-E72D297353CC}">
              <c16:uniqueId val="{00000000-81AE-4820-B8BB-B52A662D130E}"/>
            </c:ext>
          </c:extLst>
        </c:ser>
        <c:dLbls>
          <c:showLegendKey val="0"/>
          <c:showVal val="0"/>
          <c:showCatName val="0"/>
          <c:showSerName val="0"/>
          <c:showPercent val="0"/>
          <c:showBubbleSize val="0"/>
        </c:dLbls>
        <c:gapWidth val="150"/>
        <c:axId val="770945488"/>
        <c:axId val="770946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571.29999999999995</c:v>
                </c:pt>
                <c:pt idx="1">
                  <c:v>527.82000000000005</c:v>
                </c:pt>
                <c:pt idx="2">
                  <c:v>477.44</c:v>
                </c:pt>
                <c:pt idx="3">
                  <c:v>445.85</c:v>
                </c:pt>
                <c:pt idx="4">
                  <c:v>450.54</c:v>
                </c:pt>
              </c:numCache>
            </c:numRef>
          </c:val>
          <c:smooth val="0"/>
          <c:extLst xmlns:c16r2="http://schemas.microsoft.com/office/drawing/2015/06/chart">
            <c:ext xmlns:c16="http://schemas.microsoft.com/office/drawing/2014/chart" uri="{C3380CC4-5D6E-409C-BE32-E72D297353CC}">
              <c16:uniqueId val="{00000001-81AE-4820-B8BB-B52A662D130E}"/>
            </c:ext>
          </c:extLst>
        </c:ser>
        <c:dLbls>
          <c:showLegendKey val="0"/>
          <c:showVal val="0"/>
          <c:showCatName val="0"/>
          <c:showSerName val="0"/>
          <c:showPercent val="0"/>
          <c:showBubbleSize val="0"/>
        </c:dLbls>
        <c:marker val="1"/>
        <c:smooth val="0"/>
        <c:axId val="770945488"/>
        <c:axId val="770946272"/>
      </c:lineChart>
      <c:dateAx>
        <c:axId val="770945488"/>
        <c:scaling>
          <c:orientation val="minMax"/>
        </c:scaling>
        <c:delete val="1"/>
        <c:axPos val="b"/>
        <c:numFmt formatCode="ge" sourceLinked="1"/>
        <c:majorTickMark val="none"/>
        <c:minorTickMark val="none"/>
        <c:tickLblPos val="none"/>
        <c:crossAx val="770946272"/>
        <c:crosses val="autoZero"/>
        <c:auto val="1"/>
        <c:lblOffset val="100"/>
        <c:baseTimeUnit val="years"/>
      </c:dateAx>
      <c:valAx>
        <c:axId val="77094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094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38.04</c:v>
                </c:pt>
                <c:pt idx="1">
                  <c:v>38.11</c:v>
                </c:pt>
                <c:pt idx="2">
                  <c:v>37.630000000000003</c:v>
                </c:pt>
                <c:pt idx="3">
                  <c:v>38.479999999999997</c:v>
                </c:pt>
                <c:pt idx="4">
                  <c:v>38.270000000000003</c:v>
                </c:pt>
              </c:numCache>
            </c:numRef>
          </c:val>
          <c:extLst xmlns:c16r2="http://schemas.microsoft.com/office/drawing/2015/06/chart">
            <c:ext xmlns:c16="http://schemas.microsoft.com/office/drawing/2014/chart" uri="{C3380CC4-5D6E-409C-BE32-E72D297353CC}">
              <c16:uniqueId val="{00000000-8281-4F00-8460-5F63F36F79A6}"/>
            </c:ext>
          </c:extLst>
        </c:ser>
        <c:dLbls>
          <c:showLegendKey val="0"/>
          <c:showVal val="0"/>
          <c:showCatName val="0"/>
          <c:showSerName val="0"/>
          <c:showPercent val="0"/>
          <c:showBubbleSize val="0"/>
        </c:dLbls>
        <c:gapWidth val="150"/>
        <c:axId val="775349912"/>
        <c:axId val="775347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495.43</c:v>
                </c:pt>
                <c:pt idx="1">
                  <c:v>488.5</c:v>
                </c:pt>
                <c:pt idx="2">
                  <c:v>485.75</c:v>
                </c:pt>
                <c:pt idx="3">
                  <c:v>516.34</c:v>
                </c:pt>
                <c:pt idx="4">
                  <c:v>496.56</c:v>
                </c:pt>
              </c:numCache>
            </c:numRef>
          </c:val>
          <c:smooth val="0"/>
          <c:extLst xmlns:c16r2="http://schemas.microsoft.com/office/drawing/2015/06/chart">
            <c:ext xmlns:c16="http://schemas.microsoft.com/office/drawing/2014/chart" uri="{C3380CC4-5D6E-409C-BE32-E72D297353CC}">
              <c16:uniqueId val="{00000001-8281-4F00-8460-5F63F36F79A6}"/>
            </c:ext>
          </c:extLst>
        </c:ser>
        <c:dLbls>
          <c:showLegendKey val="0"/>
          <c:showVal val="0"/>
          <c:showCatName val="0"/>
          <c:showSerName val="0"/>
          <c:showPercent val="0"/>
          <c:showBubbleSize val="0"/>
        </c:dLbls>
        <c:marker val="1"/>
        <c:smooth val="0"/>
        <c:axId val="775349912"/>
        <c:axId val="775347952"/>
      </c:lineChart>
      <c:dateAx>
        <c:axId val="775349912"/>
        <c:scaling>
          <c:orientation val="minMax"/>
        </c:scaling>
        <c:delete val="1"/>
        <c:axPos val="b"/>
        <c:numFmt formatCode="ge" sourceLinked="1"/>
        <c:majorTickMark val="none"/>
        <c:minorTickMark val="none"/>
        <c:tickLblPos val="none"/>
        <c:crossAx val="775347952"/>
        <c:crosses val="autoZero"/>
        <c:auto val="1"/>
        <c:lblOffset val="100"/>
        <c:baseTimeUnit val="years"/>
      </c:dateAx>
      <c:valAx>
        <c:axId val="775347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5349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121.41</c:v>
                </c:pt>
                <c:pt idx="1">
                  <c:v>113.99</c:v>
                </c:pt>
                <c:pt idx="2">
                  <c:v>121.32</c:v>
                </c:pt>
                <c:pt idx="3">
                  <c:v>133.03</c:v>
                </c:pt>
                <c:pt idx="4">
                  <c:v>124.63</c:v>
                </c:pt>
              </c:numCache>
            </c:numRef>
          </c:val>
          <c:extLst xmlns:c16r2="http://schemas.microsoft.com/office/drawing/2015/06/chart">
            <c:ext xmlns:c16="http://schemas.microsoft.com/office/drawing/2014/chart" uri="{C3380CC4-5D6E-409C-BE32-E72D297353CC}">
              <c16:uniqueId val="{00000000-F231-4C2E-9CD7-D0EF67572E0A}"/>
            </c:ext>
          </c:extLst>
        </c:ser>
        <c:dLbls>
          <c:showLegendKey val="0"/>
          <c:showVal val="0"/>
          <c:showCatName val="0"/>
          <c:showSerName val="0"/>
          <c:showPercent val="0"/>
          <c:showBubbleSize val="0"/>
        </c:dLbls>
        <c:gapWidth val="150"/>
        <c:axId val="775350304"/>
        <c:axId val="775346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81.900000000000006</c:v>
                </c:pt>
                <c:pt idx="1">
                  <c:v>82.42</c:v>
                </c:pt>
                <c:pt idx="2">
                  <c:v>83.59</c:v>
                </c:pt>
                <c:pt idx="3">
                  <c:v>83.27</c:v>
                </c:pt>
                <c:pt idx="4">
                  <c:v>84.9</c:v>
                </c:pt>
              </c:numCache>
            </c:numRef>
          </c:val>
          <c:smooth val="0"/>
          <c:extLst xmlns:c16r2="http://schemas.microsoft.com/office/drawing/2015/06/chart">
            <c:ext xmlns:c16="http://schemas.microsoft.com/office/drawing/2014/chart" uri="{C3380CC4-5D6E-409C-BE32-E72D297353CC}">
              <c16:uniqueId val="{00000001-F231-4C2E-9CD7-D0EF67572E0A}"/>
            </c:ext>
          </c:extLst>
        </c:ser>
        <c:dLbls>
          <c:showLegendKey val="0"/>
          <c:showVal val="0"/>
          <c:showCatName val="0"/>
          <c:showSerName val="0"/>
          <c:showPercent val="0"/>
          <c:showBubbleSize val="0"/>
        </c:dLbls>
        <c:marker val="1"/>
        <c:smooth val="0"/>
        <c:axId val="775350304"/>
        <c:axId val="775346776"/>
      </c:lineChart>
      <c:dateAx>
        <c:axId val="775350304"/>
        <c:scaling>
          <c:orientation val="minMax"/>
        </c:scaling>
        <c:delete val="1"/>
        <c:axPos val="b"/>
        <c:numFmt formatCode="ge" sourceLinked="1"/>
        <c:majorTickMark val="none"/>
        <c:minorTickMark val="none"/>
        <c:tickLblPos val="none"/>
        <c:crossAx val="775346776"/>
        <c:crosses val="autoZero"/>
        <c:auto val="1"/>
        <c:lblOffset val="100"/>
        <c:baseTimeUnit val="years"/>
      </c:dateAx>
      <c:valAx>
        <c:axId val="775346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3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58.76</c:v>
                </c:pt>
                <c:pt idx="1">
                  <c:v>62.89</c:v>
                </c:pt>
                <c:pt idx="2">
                  <c:v>59.06</c:v>
                </c:pt>
                <c:pt idx="3">
                  <c:v>53.97</c:v>
                </c:pt>
                <c:pt idx="4">
                  <c:v>57.78</c:v>
                </c:pt>
              </c:numCache>
            </c:numRef>
          </c:val>
          <c:extLst xmlns:c16r2="http://schemas.microsoft.com/office/drawing/2015/06/chart">
            <c:ext xmlns:c16="http://schemas.microsoft.com/office/drawing/2014/chart" uri="{C3380CC4-5D6E-409C-BE32-E72D297353CC}">
              <c16:uniqueId val="{00000000-732C-4E02-BECF-654E47616C2F}"/>
            </c:ext>
          </c:extLst>
        </c:ser>
        <c:dLbls>
          <c:showLegendKey val="0"/>
          <c:showVal val="0"/>
          <c:showCatName val="0"/>
          <c:showSerName val="0"/>
          <c:showPercent val="0"/>
          <c:showBubbleSize val="0"/>
        </c:dLbls>
        <c:gapWidth val="150"/>
        <c:axId val="775348736"/>
        <c:axId val="775347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227.97</c:v>
                </c:pt>
                <c:pt idx="1">
                  <c:v>226.99</c:v>
                </c:pt>
                <c:pt idx="2">
                  <c:v>230.22</c:v>
                </c:pt>
                <c:pt idx="3">
                  <c:v>228.81</c:v>
                </c:pt>
                <c:pt idx="4">
                  <c:v>231.9</c:v>
                </c:pt>
              </c:numCache>
            </c:numRef>
          </c:val>
          <c:smooth val="0"/>
          <c:extLst xmlns:c16r2="http://schemas.microsoft.com/office/drawing/2015/06/chart">
            <c:ext xmlns:c16="http://schemas.microsoft.com/office/drawing/2014/chart" uri="{C3380CC4-5D6E-409C-BE32-E72D297353CC}">
              <c16:uniqueId val="{00000001-732C-4E02-BECF-654E47616C2F}"/>
            </c:ext>
          </c:extLst>
        </c:ser>
        <c:dLbls>
          <c:showLegendKey val="0"/>
          <c:showVal val="0"/>
          <c:showCatName val="0"/>
          <c:showSerName val="0"/>
          <c:showPercent val="0"/>
          <c:showBubbleSize val="0"/>
        </c:dLbls>
        <c:marker val="1"/>
        <c:smooth val="0"/>
        <c:axId val="775348736"/>
        <c:axId val="775347560"/>
      </c:lineChart>
      <c:dateAx>
        <c:axId val="775348736"/>
        <c:scaling>
          <c:orientation val="minMax"/>
        </c:scaling>
        <c:delete val="1"/>
        <c:axPos val="b"/>
        <c:numFmt formatCode="ge" sourceLinked="1"/>
        <c:majorTickMark val="none"/>
        <c:minorTickMark val="none"/>
        <c:tickLblPos val="none"/>
        <c:crossAx val="775347560"/>
        <c:crosses val="autoZero"/>
        <c:auto val="1"/>
        <c:lblOffset val="100"/>
        <c:baseTimeUnit val="years"/>
      </c:dateAx>
      <c:valAx>
        <c:axId val="77534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3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I12" sqref="AI12:AO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越知町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A9</v>
      </c>
      <c r="X8" s="59"/>
      <c r="Y8" s="59"/>
      <c r="Z8" s="59"/>
      <c r="AA8" s="59"/>
      <c r="AB8" s="59"/>
      <c r="AC8" s="59"/>
      <c r="AD8" s="59" t="str">
        <f>データ!$M$6</f>
        <v>非設置</v>
      </c>
      <c r="AE8" s="59"/>
      <c r="AF8" s="59"/>
      <c r="AG8" s="59"/>
      <c r="AH8" s="59"/>
      <c r="AI8" s="59"/>
      <c r="AJ8" s="59"/>
      <c r="AK8" s="4"/>
      <c r="AL8" s="60">
        <f>データ!$R$6</f>
        <v>5651</v>
      </c>
      <c r="AM8" s="60"/>
      <c r="AN8" s="60"/>
      <c r="AO8" s="60"/>
      <c r="AP8" s="60"/>
      <c r="AQ8" s="60"/>
      <c r="AR8" s="60"/>
      <c r="AS8" s="60"/>
      <c r="AT8" s="51">
        <f>データ!$S$6</f>
        <v>111.95</v>
      </c>
      <c r="AU8" s="52"/>
      <c r="AV8" s="52"/>
      <c r="AW8" s="52"/>
      <c r="AX8" s="52"/>
      <c r="AY8" s="52"/>
      <c r="AZ8" s="52"/>
      <c r="BA8" s="52"/>
      <c r="BB8" s="53">
        <f>データ!$T$6</f>
        <v>50.48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96.95</v>
      </c>
      <c r="J10" s="52"/>
      <c r="K10" s="52"/>
      <c r="L10" s="52"/>
      <c r="M10" s="52"/>
      <c r="N10" s="52"/>
      <c r="O10" s="63"/>
      <c r="P10" s="53">
        <f>データ!$P$6</f>
        <v>72.099999999999994</v>
      </c>
      <c r="Q10" s="53"/>
      <c r="R10" s="53"/>
      <c r="S10" s="53"/>
      <c r="T10" s="53"/>
      <c r="U10" s="53"/>
      <c r="V10" s="53"/>
      <c r="W10" s="60">
        <f>データ!$Q$6</f>
        <v>1350</v>
      </c>
      <c r="X10" s="60"/>
      <c r="Y10" s="60"/>
      <c r="Z10" s="60"/>
      <c r="AA10" s="60"/>
      <c r="AB10" s="60"/>
      <c r="AC10" s="60"/>
      <c r="AD10" s="2"/>
      <c r="AE10" s="2"/>
      <c r="AF10" s="2"/>
      <c r="AG10" s="2"/>
      <c r="AH10" s="4"/>
      <c r="AI10" s="4"/>
      <c r="AJ10" s="4"/>
      <c r="AK10" s="4"/>
      <c r="AL10" s="60">
        <f>データ!$U$6</f>
        <v>4041</v>
      </c>
      <c r="AM10" s="60"/>
      <c r="AN10" s="60"/>
      <c r="AO10" s="60"/>
      <c r="AP10" s="60"/>
      <c r="AQ10" s="60"/>
      <c r="AR10" s="60"/>
      <c r="AS10" s="60"/>
      <c r="AT10" s="51">
        <f>データ!$V$6</f>
        <v>3.18</v>
      </c>
      <c r="AU10" s="52"/>
      <c r="AV10" s="52"/>
      <c r="AW10" s="52"/>
      <c r="AX10" s="52"/>
      <c r="AY10" s="52"/>
      <c r="AZ10" s="52"/>
      <c r="BA10" s="52"/>
      <c r="BB10" s="53">
        <f>データ!$W$6</f>
        <v>1270.75</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105</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106</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107</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2bYmau5U/e/dCOJCIisbcpTNHO+OFP59dizL7C1Q0rYJU/7Ypn0+rx0DRwsobDq8TIZLT0cMUTJHJE2696twRg==" saltValue="3O9TdKD9JDEGf7Wm9xgi5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394033</v>
      </c>
      <c r="D6" s="34">
        <f t="shared" si="3"/>
        <v>46</v>
      </c>
      <c r="E6" s="34">
        <f t="shared" si="3"/>
        <v>1</v>
      </c>
      <c r="F6" s="34">
        <f t="shared" si="3"/>
        <v>0</v>
      </c>
      <c r="G6" s="34">
        <f t="shared" si="3"/>
        <v>1</v>
      </c>
      <c r="H6" s="34" t="str">
        <f t="shared" si="3"/>
        <v>高知県　越知町</v>
      </c>
      <c r="I6" s="34" t="str">
        <f t="shared" si="3"/>
        <v>法適用</v>
      </c>
      <c r="J6" s="34" t="str">
        <f t="shared" si="3"/>
        <v>水道事業</v>
      </c>
      <c r="K6" s="34" t="str">
        <f t="shared" si="3"/>
        <v>末端給水事業</v>
      </c>
      <c r="L6" s="34" t="str">
        <f t="shared" si="3"/>
        <v>A9</v>
      </c>
      <c r="M6" s="34" t="str">
        <f t="shared" si="3"/>
        <v>非設置</v>
      </c>
      <c r="N6" s="35" t="str">
        <f t="shared" si="3"/>
        <v>-</v>
      </c>
      <c r="O6" s="35">
        <f t="shared" si="3"/>
        <v>96.95</v>
      </c>
      <c r="P6" s="35">
        <f t="shared" si="3"/>
        <v>72.099999999999994</v>
      </c>
      <c r="Q6" s="35">
        <f t="shared" si="3"/>
        <v>1350</v>
      </c>
      <c r="R6" s="35">
        <f t="shared" si="3"/>
        <v>5651</v>
      </c>
      <c r="S6" s="35">
        <f t="shared" si="3"/>
        <v>111.95</v>
      </c>
      <c r="T6" s="35">
        <f t="shared" si="3"/>
        <v>50.48</v>
      </c>
      <c r="U6" s="35">
        <f t="shared" si="3"/>
        <v>4041</v>
      </c>
      <c r="V6" s="35">
        <f t="shared" si="3"/>
        <v>3.18</v>
      </c>
      <c r="W6" s="35">
        <f t="shared" si="3"/>
        <v>1270.75</v>
      </c>
      <c r="X6" s="36">
        <f>IF(X7="",NA(),X7)</f>
        <v>123.28</v>
      </c>
      <c r="Y6" s="36">
        <f t="shared" ref="Y6:AG6" si="4">IF(Y7="",NA(),Y7)</f>
        <v>112.04</v>
      </c>
      <c r="Z6" s="36">
        <f t="shared" si="4"/>
        <v>120.72</v>
      </c>
      <c r="AA6" s="36">
        <f t="shared" si="4"/>
        <v>126.25</v>
      </c>
      <c r="AB6" s="36">
        <f t="shared" si="4"/>
        <v>123.42</v>
      </c>
      <c r="AC6" s="36">
        <f t="shared" si="4"/>
        <v>106.28</v>
      </c>
      <c r="AD6" s="36">
        <f t="shared" si="4"/>
        <v>108.35</v>
      </c>
      <c r="AE6" s="36">
        <f t="shared" si="4"/>
        <v>114.74</v>
      </c>
      <c r="AF6" s="36">
        <f t="shared" si="4"/>
        <v>104.85</v>
      </c>
      <c r="AG6" s="36">
        <f t="shared" si="4"/>
        <v>107.64</v>
      </c>
      <c r="AH6" s="35" t="str">
        <f>IF(AH7="","",IF(AH7="-","【-】","【"&amp;SUBSTITUTE(TEXT(AH7,"#,##0.00"),"-","△")&amp;"】"))</f>
        <v>【112.83】</v>
      </c>
      <c r="AI6" s="35">
        <f>IF(AI7="",NA(),AI7)</f>
        <v>0</v>
      </c>
      <c r="AJ6" s="35">
        <f t="shared" ref="AJ6:AR6" si="5">IF(AJ7="",NA(),AJ7)</f>
        <v>0</v>
      </c>
      <c r="AK6" s="35">
        <f t="shared" si="5"/>
        <v>0</v>
      </c>
      <c r="AL6" s="35">
        <f t="shared" si="5"/>
        <v>0</v>
      </c>
      <c r="AM6" s="35">
        <f t="shared" si="5"/>
        <v>0</v>
      </c>
      <c r="AN6" s="36">
        <f t="shared" si="5"/>
        <v>32.31</v>
      </c>
      <c r="AO6" s="36">
        <f t="shared" si="5"/>
        <v>26.85</v>
      </c>
      <c r="AP6" s="36">
        <f t="shared" si="5"/>
        <v>27.19</v>
      </c>
      <c r="AQ6" s="36">
        <f t="shared" si="5"/>
        <v>27.52</v>
      </c>
      <c r="AR6" s="36">
        <f t="shared" si="5"/>
        <v>30.84</v>
      </c>
      <c r="AS6" s="35" t="str">
        <f>IF(AS7="","",IF(AS7="-","【-】","【"&amp;SUBSTITUTE(TEXT(AS7,"#,##0.00"),"-","△")&amp;"】"))</f>
        <v>【1.05】</v>
      </c>
      <c r="AT6" s="36">
        <f>IF(AT7="",NA(),AT7)</f>
        <v>3657.03</v>
      </c>
      <c r="AU6" s="36">
        <f t="shared" ref="AU6:BC6" si="6">IF(AU7="",NA(),AU7)</f>
        <v>2106.1</v>
      </c>
      <c r="AV6" s="36">
        <f t="shared" si="6"/>
        <v>4382.33</v>
      </c>
      <c r="AW6" s="36">
        <f t="shared" si="6"/>
        <v>1616.72</v>
      </c>
      <c r="AX6" s="36">
        <f t="shared" si="6"/>
        <v>4411.4799999999996</v>
      </c>
      <c r="AY6" s="36">
        <f t="shared" si="6"/>
        <v>571.29999999999995</v>
      </c>
      <c r="AZ6" s="36">
        <f t="shared" si="6"/>
        <v>527.82000000000005</v>
      </c>
      <c r="BA6" s="36">
        <f t="shared" si="6"/>
        <v>477.44</v>
      </c>
      <c r="BB6" s="36">
        <f t="shared" si="6"/>
        <v>445.85</v>
      </c>
      <c r="BC6" s="36">
        <f t="shared" si="6"/>
        <v>450.54</v>
      </c>
      <c r="BD6" s="35" t="str">
        <f>IF(BD7="","",IF(BD7="-","【-】","【"&amp;SUBSTITUTE(TEXT(BD7,"#,##0.00"),"-","△")&amp;"】"))</f>
        <v>【261.93】</v>
      </c>
      <c r="BE6" s="36">
        <f>IF(BE7="",NA(),BE7)</f>
        <v>38.04</v>
      </c>
      <c r="BF6" s="36">
        <f t="shared" ref="BF6:BN6" si="7">IF(BF7="",NA(),BF7)</f>
        <v>38.11</v>
      </c>
      <c r="BG6" s="36">
        <f t="shared" si="7"/>
        <v>37.630000000000003</v>
      </c>
      <c r="BH6" s="36">
        <f t="shared" si="7"/>
        <v>38.479999999999997</v>
      </c>
      <c r="BI6" s="36">
        <f t="shared" si="7"/>
        <v>38.270000000000003</v>
      </c>
      <c r="BJ6" s="36">
        <f t="shared" si="7"/>
        <v>495.43</v>
      </c>
      <c r="BK6" s="36">
        <f t="shared" si="7"/>
        <v>488.5</v>
      </c>
      <c r="BL6" s="36">
        <f t="shared" si="7"/>
        <v>485.75</v>
      </c>
      <c r="BM6" s="36">
        <f t="shared" si="7"/>
        <v>516.34</v>
      </c>
      <c r="BN6" s="36">
        <f t="shared" si="7"/>
        <v>496.56</v>
      </c>
      <c r="BO6" s="35" t="str">
        <f>IF(BO7="","",IF(BO7="-","【-】","【"&amp;SUBSTITUTE(TEXT(BO7,"#,##0.00"),"-","△")&amp;"】"))</f>
        <v>【270.46】</v>
      </c>
      <c r="BP6" s="36">
        <f>IF(BP7="",NA(),BP7)</f>
        <v>121.41</v>
      </c>
      <c r="BQ6" s="36">
        <f t="shared" ref="BQ6:BY6" si="8">IF(BQ7="",NA(),BQ7)</f>
        <v>113.99</v>
      </c>
      <c r="BR6" s="36">
        <f t="shared" si="8"/>
        <v>121.32</v>
      </c>
      <c r="BS6" s="36">
        <f t="shared" si="8"/>
        <v>133.03</v>
      </c>
      <c r="BT6" s="36">
        <f t="shared" si="8"/>
        <v>124.63</v>
      </c>
      <c r="BU6" s="36">
        <f t="shared" si="8"/>
        <v>81.900000000000006</v>
      </c>
      <c r="BV6" s="36">
        <f t="shared" si="8"/>
        <v>82.42</v>
      </c>
      <c r="BW6" s="36">
        <f t="shared" si="8"/>
        <v>83.59</v>
      </c>
      <c r="BX6" s="36">
        <f t="shared" si="8"/>
        <v>83.27</v>
      </c>
      <c r="BY6" s="36">
        <f t="shared" si="8"/>
        <v>84.9</v>
      </c>
      <c r="BZ6" s="35" t="str">
        <f>IF(BZ7="","",IF(BZ7="-","【-】","【"&amp;SUBSTITUTE(TEXT(BZ7,"#,##0.00"),"-","△")&amp;"】"))</f>
        <v>【103.91】</v>
      </c>
      <c r="CA6" s="36">
        <f>IF(CA7="",NA(),CA7)</f>
        <v>58.76</v>
      </c>
      <c r="CB6" s="36">
        <f t="shared" ref="CB6:CJ6" si="9">IF(CB7="",NA(),CB7)</f>
        <v>62.89</v>
      </c>
      <c r="CC6" s="36">
        <f t="shared" si="9"/>
        <v>59.06</v>
      </c>
      <c r="CD6" s="36">
        <f t="shared" si="9"/>
        <v>53.97</v>
      </c>
      <c r="CE6" s="36">
        <f t="shared" si="9"/>
        <v>57.78</v>
      </c>
      <c r="CF6" s="36">
        <f t="shared" si="9"/>
        <v>227.97</v>
      </c>
      <c r="CG6" s="36">
        <f t="shared" si="9"/>
        <v>226.99</v>
      </c>
      <c r="CH6" s="36">
        <f t="shared" si="9"/>
        <v>230.22</v>
      </c>
      <c r="CI6" s="36">
        <f t="shared" si="9"/>
        <v>228.81</v>
      </c>
      <c r="CJ6" s="36">
        <f t="shared" si="9"/>
        <v>231.9</v>
      </c>
      <c r="CK6" s="35" t="str">
        <f>IF(CK7="","",IF(CK7="-","【-】","【"&amp;SUBSTITUTE(TEXT(CK7,"#,##0.00"),"-","△")&amp;"】"))</f>
        <v>【167.11】</v>
      </c>
      <c r="CL6" s="36">
        <f>IF(CL7="",NA(),CL7)</f>
        <v>38.24</v>
      </c>
      <c r="CM6" s="36">
        <f t="shared" ref="CM6:CU6" si="10">IF(CM7="",NA(),CM7)</f>
        <v>36.82</v>
      </c>
      <c r="CN6" s="36">
        <f t="shared" si="10"/>
        <v>35.56</v>
      </c>
      <c r="CO6" s="36">
        <f t="shared" si="10"/>
        <v>34.43</v>
      </c>
      <c r="CP6" s="36">
        <f t="shared" si="10"/>
        <v>33.29</v>
      </c>
      <c r="CQ6" s="36">
        <f t="shared" si="10"/>
        <v>40.700000000000003</v>
      </c>
      <c r="CR6" s="36">
        <f t="shared" si="10"/>
        <v>39.909999999999997</v>
      </c>
      <c r="CS6" s="36">
        <f t="shared" si="10"/>
        <v>41.09</v>
      </c>
      <c r="CT6" s="36">
        <f t="shared" si="10"/>
        <v>38.979999999999997</v>
      </c>
      <c r="CU6" s="36">
        <f t="shared" si="10"/>
        <v>39.61</v>
      </c>
      <c r="CV6" s="35" t="str">
        <f>IF(CV7="","",IF(CV7="-","【-】","【"&amp;SUBSTITUTE(TEXT(CV7,"#,##0.00"),"-","△")&amp;"】"))</f>
        <v>【60.27】</v>
      </c>
      <c r="CW6" s="36">
        <f>IF(CW7="",NA(),CW7)</f>
        <v>78.28</v>
      </c>
      <c r="CX6" s="36">
        <f t="shared" ref="CX6:DF6" si="11">IF(CX7="",NA(),CX7)</f>
        <v>80.510000000000005</v>
      </c>
      <c r="CY6" s="36">
        <f t="shared" si="11"/>
        <v>84.7</v>
      </c>
      <c r="CZ6" s="36">
        <f t="shared" si="11"/>
        <v>85.38</v>
      </c>
      <c r="DA6" s="36">
        <f t="shared" si="11"/>
        <v>85.54</v>
      </c>
      <c r="DB6" s="36">
        <f t="shared" si="11"/>
        <v>74.61</v>
      </c>
      <c r="DC6" s="36">
        <f t="shared" si="11"/>
        <v>75.62</v>
      </c>
      <c r="DD6" s="36">
        <f t="shared" si="11"/>
        <v>75.91</v>
      </c>
      <c r="DE6" s="36">
        <f t="shared" si="11"/>
        <v>75.010000000000005</v>
      </c>
      <c r="DF6" s="36">
        <f t="shared" si="11"/>
        <v>72.959999999999994</v>
      </c>
      <c r="DG6" s="35" t="str">
        <f>IF(DG7="","",IF(DG7="-","【-】","【"&amp;SUBSTITUTE(TEXT(DG7,"#,##0.00"),"-","△")&amp;"】"))</f>
        <v>【89.92】</v>
      </c>
      <c r="DH6" s="36">
        <f>IF(DH7="",NA(),DH7)</f>
        <v>58.41</v>
      </c>
      <c r="DI6" s="36">
        <f t="shared" ref="DI6:DQ6" si="12">IF(DI7="",NA(),DI7)</f>
        <v>58.22</v>
      </c>
      <c r="DJ6" s="36">
        <f t="shared" si="12"/>
        <v>59.95</v>
      </c>
      <c r="DK6" s="36">
        <f t="shared" si="12"/>
        <v>60.48</v>
      </c>
      <c r="DL6" s="36">
        <f t="shared" si="12"/>
        <v>62.11</v>
      </c>
      <c r="DM6" s="36">
        <f t="shared" si="12"/>
        <v>50.44</v>
      </c>
      <c r="DN6" s="36">
        <f t="shared" si="12"/>
        <v>51.44</v>
      </c>
      <c r="DO6" s="36">
        <f t="shared" si="12"/>
        <v>52.4</v>
      </c>
      <c r="DP6" s="36">
        <f t="shared" si="12"/>
        <v>51.89</v>
      </c>
      <c r="DQ6" s="36">
        <f t="shared" si="12"/>
        <v>54.09</v>
      </c>
      <c r="DR6" s="35" t="str">
        <f>IF(DR7="","",IF(DR7="-","【-】","【"&amp;SUBSTITUTE(TEXT(DR7,"#,##0.00"),"-","△")&amp;"】"))</f>
        <v>【48.85】</v>
      </c>
      <c r="DS6" s="36">
        <f>IF(DS7="",NA(),DS7)</f>
        <v>5.08</v>
      </c>
      <c r="DT6" s="36">
        <f t="shared" ref="DT6:EB6" si="13">IF(DT7="",NA(),DT7)</f>
        <v>4.9400000000000004</v>
      </c>
      <c r="DU6" s="36">
        <f t="shared" si="13"/>
        <v>5.71</v>
      </c>
      <c r="DV6" s="36">
        <f t="shared" si="13"/>
        <v>6.62</v>
      </c>
      <c r="DW6" s="36">
        <f t="shared" si="13"/>
        <v>7.53</v>
      </c>
      <c r="DX6" s="36">
        <f t="shared" si="13"/>
        <v>9.64</v>
      </c>
      <c r="DY6" s="36">
        <f t="shared" si="13"/>
        <v>11.68</v>
      </c>
      <c r="DZ6" s="36">
        <f t="shared" si="13"/>
        <v>14.01</v>
      </c>
      <c r="EA6" s="36">
        <f t="shared" si="13"/>
        <v>14.74</v>
      </c>
      <c r="EB6" s="36">
        <f t="shared" si="13"/>
        <v>18.68</v>
      </c>
      <c r="EC6" s="35" t="str">
        <f>IF(EC7="","",IF(EC7="-","【-】","【"&amp;SUBSTITUTE(TEXT(EC7,"#,##0.00"),"-","△")&amp;"】"))</f>
        <v>【17.80】</v>
      </c>
      <c r="ED6" s="36">
        <f>IF(ED7="",NA(),ED7)</f>
        <v>0.97</v>
      </c>
      <c r="EE6" s="36">
        <f t="shared" ref="EE6:EM6" si="14">IF(EE7="",NA(),EE7)</f>
        <v>0.81</v>
      </c>
      <c r="EF6" s="35">
        <f t="shared" si="14"/>
        <v>0</v>
      </c>
      <c r="EG6" s="35">
        <f t="shared" si="14"/>
        <v>0</v>
      </c>
      <c r="EH6" s="35">
        <f t="shared" si="14"/>
        <v>0</v>
      </c>
      <c r="EI6" s="36">
        <f t="shared" si="14"/>
        <v>0.34</v>
      </c>
      <c r="EJ6" s="36">
        <f t="shared" si="14"/>
        <v>0.28999999999999998</v>
      </c>
      <c r="EK6" s="36">
        <f t="shared" si="14"/>
        <v>0.41</v>
      </c>
      <c r="EL6" s="36">
        <f t="shared" si="14"/>
        <v>0.4</v>
      </c>
      <c r="EM6" s="36">
        <f t="shared" si="14"/>
        <v>0.32</v>
      </c>
      <c r="EN6" s="35" t="str">
        <f>IF(EN7="","",IF(EN7="-","【-】","【"&amp;SUBSTITUTE(TEXT(EN7,"#,##0.00"),"-","△")&amp;"】"))</f>
        <v>【0.70】</v>
      </c>
    </row>
    <row r="7" spans="1:144" s="37" customFormat="1" x14ac:dyDescent="0.15">
      <c r="A7" s="29"/>
      <c r="B7" s="38">
        <v>2018</v>
      </c>
      <c r="C7" s="38">
        <v>394033</v>
      </c>
      <c r="D7" s="38">
        <v>46</v>
      </c>
      <c r="E7" s="38">
        <v>1</v>
      </c>
      <c r="F7" s="38">
        <v>0</v>
      </c>
      <c r="G7" s="38">
        <v>1</v>
      </c>
      <c r="H7" s="38" t="s">
        <v>93</v>
      </c>
      <c r="I7" s="38" t="s">
        <v>94</v>
      </c>
      <c r="J7" s="38" t="s">
        <v>95</v>
      </c>
      <c r="K7" s="38" t="s">
        <v>96</v>
      </c>
      <c r="L7" s="38" t="s">
        <v>97</v>
      </c>
      <c r="M7" s="38" t="s">
        <v>98</v>
      </c>
      <c r="N7" s="39" t="s">
        <v>99</v>
      </c>
      <c r="O7" s="39">
        <v>96.95</v>
      </c>
      <c r="P7" s="39">
        <v>72.099999999999994</v>
      </c>
      <c r="Q7" s="39">
        <v>1350</v>
      </c>
      <c r="R7" s="39">
        <v>5651</v>
      </c>
      <c r="S7" s="39">
        <v>111.95</v>
      </c>
      <c r="T7" s="39">
        <v>50.48</v>
      </c>
      <c r="U7" s="39">
        <v>4041</v>
      </c>
      <c r="V7" s="39">
        <v>3.18</v>
      </c>
      <c r="W7" s="39">
        <v>1270.75</v>
      </c>
      <c r="X7" s="39">
        <v>123.28</v>
      </c>
      <c r="Y7" s="39">
        <v>112.04</v>
      </c>
      <c r="Z7" s="39">
        <v>120.72</v>
      </c>
      <c r="AA7" s="39">
        <v>126.25</v>
      </c>
      <c r="AB7" s="39">
        <v>123.42</v>
      </c>
      <c r="AC7" s="39">
        <v>106.28</v>
      </c>
      <c r="AD7" s="39">
        <v>108.35</v>
      </c>
      <c r="AE7" s="39">
        <v>114.74</v>
      </c>
      <c r="AF7" s="39">
        <v>104.85</v>
      </c>
      <c r="AG7" s="39">
        <v>107.64</v>
      </c>
      <c r="AH7" s="39">
        <v>112.83</v>
      </c>
      <c r="AI7" s="39">
        <v>0</v>
      </c>
      <c r="AJ7" s="39">
        <v>0</v>
      </c>
      <c r="AK7" s="39">
        <v>0</v>
      </c>
      <c r="AL7" s="39">
        <v>0</v>
      </c>
      <c r="AM7" s="39">
        <v>0</v>
      </c>
      <c r="AN7" s="39">
        <v>32.31</v>
      </c>
      <c r="AO7" s="39">
        <v>26.85</v>
      </c>
      <c r="AP7" s="39">
        <v>27.19</v>
      </c>
      <c r="AQ7" s="39">
        <v>27.52</v>
      </c>
      <c r="AR7" s="39">
        <v>30.84</v>
      </c>
      <c r="AS7" s="39">
        <v>1.05</v>
      </c>
      <c r="AT7" s="39">
        <v>3657.03</v>
      </c>
      <c r="AU7" s="39">
        <v>2106.1</v>
      </c>
      <c r="AV7" s="39">
        <v>4382.33</v>
      </c>
      <c r="AW7" s="39">
        <v>1616.72</v>
      </c>
      <c r="AX7" s="39">
        <v>4411.4799999999996</v>
      </c>
      <c r="AY7" s="39">
        <v>571.29999999999995</v>
      </c>
      <c r="AZ7" s="39">
        <v>527.82000000000005</v>
      </c>
      <c r="BA7" s="39">
        <v>477.44</v>
      </c>
      <c r="BB7" s="39">
        <v>445.85</v>
      </c>
      <c r="BC7" s="39">
        <v>450.54</v>
      </c>
      <c r="BD7" s="39">
        <v>261.93</v>
      </c>
      <c r="BE7" s="39">
        <v>38.04</v>
      </c>
      <c r="BF7" s="39">
        <v>38.11</v>
      </c>
      <c r="BG7" s="39">
        <v>37.630000000000003</v>
      </c>
      <c r="BH7" s="39">
        <v>38.479999999999997</v>
      </c>
      <c r="BI7" s="39">
        <v>38.270000000000003</v>
      </c>
      <c r="BJ7" s="39">
        <v>495.43</v>
      </c>
      <c r="BK7" s="39">
        <v>488.5</v>
      </c>
      <c r="BL7" s="39">
        <v>485.75</v>
      </c>
      <c r="BM7" s="39">
        <v>516.34</v>
      </c>
      <c r="BN7" s="39">
        <v>496.56</v>
      </c>
      <c r="BO7" s="39">
        <v>270.45999999999998</v>
      </c>
      <c r="BP7" s="39">
        <v>121.41</v>
      </c>
      <c r="BQ7" s="39">
        <v>113.99</v>
      </c>
      <c r="BR7" s="39">
        <v>121.32</v>
      </c>
      <c r="BS7" s="39">
        <v>133.03</v>
      </c>
      <c r="BT7" s="39">
        <v>124.63</v>
      </c>
      <c r="BU7" s="39">
        <v>81.900000000000006</v>
      </c>
      <c r="BV7" s="39">
        <v>82.42</v>
      </c>
      <c r="BW7" s="39">
        <v>83.59</v>
      </c>
      <c r="BX7" s="39">
        <v>83.27</v>
      </c>
      <c r="BY7" s="39">
        <v>84.9</v>
      </c>
      <c r="BZ7" s="39">
        <v>103.91</v>
      </c>
      <c r="CA7" s="39">
        <v>58.76</v>
      </c>
      <c r="CB7" s="39">
        <v>62.89</v>
      </c>
      <c r="CC7" s="39">
        <v>59.06</v>
      </c>
      <c r="CD7" s="39">
        <v>53.97</v>
      </c>
      <c r="CE7" s="39">
        <v>57.78</v>
      </c>
      <c r="CF7" s="39">
        <v>227.97</v>
      </c>
      <c r="CG7" s="39">
        <v>226.99</v>
      </c>
      <c r="CH7" s="39">
        <v>230.22</v>
      </c>
      <c r="CI7" s="39">
        <v>228.81</v>
      </c>
      <c r="CJ7" s="39">
        <v>231.9</v>
      </c>
      <c r="CK7" s="39">
        <v>167.11</v>
      </c>
      <c r="CL7" s="39">
        <v>38.24</v>
      </c>
      <c r="CM7" s="39">
        <v>36.82</v>
      </c>
      <c r="CN7" s="39">
        <v>35.56</v>
      </c>
      <c r="CO7" s="39">
        <v>34.43</v>
      </c>
      <c r="CP7" s="39">
        <v>33.29</v>
      </c>
      <c r="CQ7" s="39">
        <v>40.700000000000003</v>
      </c>
      <c r="CR7" s="39">
        <v>39.909999999999997</v>
      </c>
      <c r="CS7" s="39">
        <v>41.09</v>
      </c>
      <c r="CT7" s="39">
        <v>38.979999999999997</v>
      </c>
      <c r="CU7" s="39">
        <v>39.61</v>
      </c>
      <c r="CV7" s="39">
        <v>60.27</v>
      </c>
      <c r="CW7" s="39">
        <v>78.28</v>
      </c>
      <c r="CX7" s="39">
        <v>80.510000000000005</v>
      </c>
      <c r="CY7" s="39">
        <v>84.7</v>
      </c>
      <c r="CZ7" s="39">
        <v>85.38</v>
      </c>
      <c r="DA7" s="39">
        <v>85.54</v>
      </c>
      <c r="DB7" s="39">
        <v>74.61</v>
      </c>
      <c r="DC7" s="39">
        <v>75.62</v>
      </c>
      <c r="DD7" s="39">
        <v>75.91</v>
      </c>
      <c r="DE7" s="39">
        <v>75.010000000000005</v>
      </c>
      <c r="DF7" s="39">
        <v>72.959999999999994</v>
      </c>
      <c r="DG7" s="39">
        <v>89.92</v>
      </c>
      <c r="DH7" s="39">
        <v>58.41</v>
      </c>
      <c r="DI7" s="39">
        <v>58.22</v>
      </c>
      <c r="DJ7" s="39">
        <v>59.95</v>
      </c>
      <c r="DK7" s="39">
        <v>60.48</v>
      </c>
      <c r="DL7" s="39">
        <v>62.11</v>
      </c>
      <c r="DM7" s="39">
        <v>50.44</v>
      </c>
      <c r="DN7" s="39">
        <v>51.44</v>
      </c>
      <c r="DO7" s="39">
        <v>52.4</v>
      </c>
      <c r="DP7" s="39">
        <v>51.89</v>
      </c>
      <c r="DQ7" s="39">
        <v>54.09</v>
      </c>
      <c r="DR7" s="39">
        <v>48.85</v>
      </c>
      <c r="DS7" s="39">
        <v>5.08</v>
      </c>
      <c r="DT7" s="39">
        <v>4.9400000000000004</v>
      </c>
      <c r="DU7" s="39">
        <v>5.71</v>
      </c>
      <c r="DV7" s="39">
        <v>6.62</v>
      </c>
      <c r="DW7" s="39">
        <v>7.53</v>
      </c>
      <c r="DX7" s="39">
        <v>9.64</v>
      </c>
      <c r="DY7" s="39">
        <v>11.68</v>
      </c>
      <c r="DZ7" s="39">
        <v>14.01</v>
      </c>
      <c r="EA7" s="39">
        <v>14.74</v>
      </c>
      <c r="EB7" s="39">
        <v>18.68</v>
      </c>
      <c r="EC7" s="39">
        <v>17.8</v>
      </c>
      <c r="ED7" s="39">
        <v>0.97</v>
      </c>
      <c r="EE7" s="39">
        <v>0.81</v>
      </c>
      <c r="EF7" s="39">
        <v>0</v>
      </c>
      <c r="EG7" s="39">
        <v>0</v>
      </c>
      <c r="EH7" s="39">
        <v>0</v>
      </c>
      <c r="EI7" s="39">
        <v>0.34</v>
      </c>
      <c r="EJ7" s="39">
        <v>0.28999999999999998</v>
      </c>
      <c r="EK7" s="39">
        <v>0.41</v>
      </c>
      <c r="EL7" s="39">
        <v>0.4</v>
      </c>
      <c r="EM7" s="39">
        <v>0.32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2019-12-05T04:27:28Z</dcterms:created>
  <dcterms:modified xsi:type="dcterms:W3CDTF">2020-01-16T06:58:16Z</dcterms:modified>
  <cp:category/>
</cp:coreProperties>
</file>