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sJi8nS6e7Pe/8oMsKOLWjmz+oXsjPRKMXSN+w3o8qbMc2ARF5PSbGPPXj5tNUS9FYoNcY7UXoLTdPkcZxZOx0Q==" workbookSaltValue="LHdqNVPdHhUmcqjBGSdhhQ=="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<sst xmlns="http://schemas.openxmlformats.org/spreadsheetml/2006/main" count="225" uniqueCount="113">
  <si>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</si>
  <si>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</si>
  <si>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</si>
  <si>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</si>
  <si>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</si>
  <si>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</si>
  <si>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</si>
  <si>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</si>
  <si>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</si>
  <si>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</si>
  <si>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</si>
  <si>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</si>
  <si>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</si>
  <si>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</si>
  <si>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</si>
  <si>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</si>
  <si>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</si>
  <si>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</si>
  <si>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</si>
  <si>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</si>
  <si>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</si>
  <si>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</si>
  <si>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</si>
  <si>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</si>
  <si>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</si>
  <si>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</si>
  <si>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</si>
  <si>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</si>
  <si>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</si>
  <si>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</si>
  <si>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</si>
  <si>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</si>
  <si>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</si>
  <si>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</si>
  <si>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</si>
  <si>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</si>
  <si>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</si>
  <si>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</si>
  <si>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</si>
  <si>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</si>
  <si>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</si>
  <si>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</si>
  <si>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</si>
  <si>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</si>
  <si>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</si>
  <si>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</si>
  <si>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</si>
  <si>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</si>
  <si>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</si>
  <si>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</si>
  <si>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</si>
  <si>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</si>
  <si>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</si>
  <si>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</si>
  <si>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</si>
  <si>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</si>
  <si>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</si>
  <si>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</si>
  <si>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</si>
  <si>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</si>
  <si>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</si>
  <si>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</si>
  <si>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</si>
  <si>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</si>
  <si>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</si>
  <si>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</si>
  <si>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</si>
  <si>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</si>
  <si>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</si>
  <si>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</si>
  <si>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</si>
  <si>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</si>
  <si>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</si>
  <si>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</si>
  <si>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</si>
  <si>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</si>
  <si>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</si>
  <si>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</si>
  <si>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</si>
  <si>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</si>
  <si>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</si>
  <si>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</si>
  <si>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</si>
  <si>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</si>
  <si>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</si>
  <si>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</si>
  <si>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</si>
  <si>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</si>
  <si>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</si>
  <si>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</si>
  <si>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</si>
  <si>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</si>
  <si>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</si>
  <si>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</si>
  <si>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</si>
  <si>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</si>
  <si>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</si>
  <si>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本山町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</si>
  <si>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</si>
  <si>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</si>
  <si>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</si>
  <si>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</si>
  <si>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</si>
  <si>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</si>
  <si>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</si>
  <si>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</si>
  <si>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</si>
  <si>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</si>
  <si>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</si>
  <si>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</si>
  <si>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9年度以降に順次更新し、平成24年度からの簡易水道の施設統合では、耐震管を採用し、導・送・配水管を10km強更新していますが、老朽管が未だ布設されているところも多く、順次計画的に更新していく必要があります。　　　　　　　　　　　　　　　　　また、災害に備え、管路情報のデータベース化を行い、現状を把握するとともに、引き続き更新実績に基づいた管路情報の修正と、計画的な管路更新を検討していく必要があります。</t>
    <rPh sb="65" eb="67">
      <t>ロウキュウ</t>
    </rPh>
    <rPh sb="67" eb="68">
      <t>カン</t>
    </rPh>
    <rPh sb="69" eb="70">
      <t>イマ</t>
    </rPh>
    <rPh sb="71" eb="73">
      <t>フセツ</t>
    </rPh>
    <rPh sb="82" eb="83">
      <t>オオ</t>
    </rPh>
    <rPh sb="85" eb="87">
      <t>ジュンジ</t>
    </rPh>
    <rPh sb="87" eb="90">
      <t>ケイカクテキ</t>
    </rPh>
    <rPh sb="91" eb="93">
      <t>コウシン</t>
    </rPh>
    <rPh sb="97" eb="99">
      <t>ヒツヨウ</t>
    </rPh>
    <rPh sb="133" eb="135">
      <t>ジョウホウ</t>
    </rPh>
    <rPh sb="142" eb="143">
      <t>カ</t>
    </rPh>
    <rPh sb="163" eb="165">
      <t>コウシン</t>
    </rPh>
    <rPh sb="165" eb="167">
      <t>ジッセキ</t>
    </rPh>
    <rPh sb="168" eb="169">
      <t>モト</t>
    </rPh>
    <rPh sb="172" eb="174">
      <t>カンロ</t>
    </rPh>
    <rPh sb="174" eb="176">
      <t>ジョウホウ</t>
    </rPh>
    <rPh sb="177" eb="179">
      <t>シュウセイ</t>
    </rPh>
    <phoneticPr fontId="4"/>
  </si>
  <si>
    <t>①収益的収支比率については、平成26年度からの水道料金改定に伴い、改善されてきています。また、平成27年度から一般会計からの操出金もなく、概ね健全であるといえます。⑤料金回収率については、施設統合事業による事業債償還額の増加により、昨年度より低下しています。
効率性においては、新施設への切替と老朽管の布設替が進んだ事から、有収率が若干増加してきましたが、布設替が進んでいない地域も有り、まだまだ漏水が多いのが現状です。今後、漏水調査及び漏水修繕を継続的に実施し、有収率の向上を図っていく必要があります。</t>
    <rPh sb="83" eb="85">
      <t>リョウキン</t>
    </rPh>
    <rPh sb="85" eb="87">
      <t>カイシュウ</t>
    </rPh>
    <rPh sb="87" eb="88">
      <t>リツ</t>
    </rPh>
    <rPh sb="106" eb="108">
      <t>ショウカン</t>
    </rPh>
    <rPh sb="108" eb="109">
      <t>ガク</t>
    </rPh>
    <rPh sb="110" eb="112">
      <t>ゾウカ</t>
    </rPh>
    <rPh sb="116" eb="119">
      <t>サクネンド</t>
    </rPh>
    <rPh sb="121" eb="123">
      <t>テイカ</t>
    </rPh>
    <rPh sb="139" eb="142">
      <t>シンシセツ</t>
    </rPh>
    <rPh sb="144" eb="146">
      <t>キリカエ</t>
    </rPh>
    <rPh sb="178" eb="180">
      <t>フセツ</t>
    </rPh>
    <rPh sb="180" eb="181">
      <t>ガ</t>
    </rPh>
    <rPh sb="182" eb="183">
      <t>スス</t>
    </rPh>
    <rPh sb="188" eb="190">
      <t>チイキ</t>
    </rPh>
    <rPh sb="191" eb="192">
      <t>ア</t>
    </rPh>
    <rPh sb="210" eb="212">
      <t>コンゴ</t>
    </rPh>
    <rPh sb="217" eb="218">
      <t>オヨ</t>
    </rPh>
    <rPh sb="219" eb="221">
      <t>ロウスイ</t>
    </rPh>
    <rPh sb="221" eb="223">
      <t>シュウゼン</t>
    </rPh>
    <rPh sb="224" eb="227">
      <t>ケイゾクテキ</t>
    </rPh>
    <phoneticPr fontId="4"/>
  </si>
  <si>
    <t>水道料金の改定を行い、収益的収支比率・回収率は大きく改善されてきましたが、今後、人口増加は見込まれず、給水収益の増加も期待できないと考えられます。また、施設統合事業による事業債の償還が本格的に始まると経営状況は厳しくなると予測されます。
安定した事業運営を維持していく為、公営企業会計の法適用化を推進し、管路や施設の更新需要等の将来試算と経営収支の見通しを踏まえ、適正な料金水準の設定を行い、サービス向上に努めていきます。</t>
    <rPh sb="134" eb="135">
      <t>タメ</t>
    </rPh>
    <rPh sb="136" eb="138">
      <t>コウエイ</t>
    </rPh>
    <rPh sb="138" eb="140">
      <t>キギョウ</t>
    </rPh>
    <rPh sb="140" eb="142">
      <t>カイケイ</t>
    </rPh>
    <rPh sb="143" eb="144">
      <t>ホウ</t>
    </rPh>
    <rPh sb="144" eb="147">
      <t>テキヨウカ</t>
    </rPh>
    <rPh sb="148" eb="150">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</si>
</sst>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4.54</c:v>
                </c:pt>
                <c:pt idx="1">
                  <c:v>0</c:v>
                </c:pt>
                <c:pt idx="2" formatCode="#,##0.00;&quot;△&quot;#,##0.00;&quot;-&quot;">
                  <c:v>0.78</c:v>
                </c:pt>
                <c:pt idx="3" formatCode="#,##0.00;&quot;△&quot;#,##0.00;&quot;-&quot;">
                  <c:v>18.32</c:v>
                </c:pt>
                <c:pt idx="4" formatCode="#,##0.00;&quot;△&quot;#,##0.00;&quot;-&quot;">
                  <c:v>1.37</c:v>
                </c:pt>
              </c:numCache>
            </c:numRef>
          </c:val>
          <c:extLst xmlns:c16r2="http://schemas.microsoft.com/office/drawing/2015/06/chart">
            <c:ext xmlns:c16="http://schemas.microsoft.com/office/drawing/2014/chart" uri="{C3380CC4-5D6E-409C-BE32-E72D297353CC}">
              <c16:uniqueId val="{00000000-C7F7-4FAD-BB99-683D15BB7418}"/>
            </c:ext>
          </c:extLst>
        </c:ser>
        <c:dLbls>
          <c:showLegendKey val="0"/>
          <c:showVal val="0"/>
          <c:showCatName val="0"/>
          <c:showSerName val="0"/>
          <c:showPercent val="0"/>
          <c:showBubbleSize val="0"/>
        </c:dLbls>
        <c:gapWidth val="150"/>
        <c:axId val="113708032"/>
        <c:axId val="113718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0.72</c:v>
                </c:pt>
                <c:pt idx="4">
                  <c:v>0.53</c:v>
                </c:pt>
              </c:numCache>
            </c:numRef>
          </c:val>
          <c:smooth val="0"/>
          <c:extLst xmlns:c16r2="http://schemas.microsoft.com/office/drawing/2015/06/chart">
            <c:ext xmlns:c16="http://schemas.microsoft.com/office/drawing/2014/chart" uri="{C3380CC4-5D6E-409C-BE32-E72D297353CC}">
              <c16:uniqueId val="{00000001-C7F7-4FAD-BB99-683D15BB7418}"/>
            </c:ext>
          </c:extLst>
        </c:ser>
        <c:dLbls>
          <c:showLegendKey val="0"/>
          <c:showVal val="0"/>
          <c:showCatName val="0"/>
          <c:showSerName val="0"/>
          <c:showPercent val="0"/>
          <c:showBubbleSize val="0"/>
        </c:dLbls>
        <c:marker val="1"/>
        <c:smooth val="0"/>
        <c:axId val="113708032"/>
        <c:axId val="113718400"/>
      </c:lineChart>
      <c:dateAx>
        <c:axId val="113708032"/>
        <c:scaling>
          <c:orientation val="minMax"/>
        </c:scaling>
        <c:delete val="1"/>
        <c:axPos val="b"/>
        <c:numFmt formatCode="ge" sourceLinked="1"/>
        <c:majorTickMark val="none"/>
        <c:minorTickMark val="none"/>
        <c:tickLblPos val="none"/>
        <c:crossAx val="113718400"/>
        <c:crosses val="autoZero"/>
        <c:auto val="1"/>
        <c:lblOffset val="100"/>
        <c:baseTimeUnit val="years"/>
      </c:dateAx>
      <c:valAx>
        <c:axId val="11371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70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92.21</c:v>
                </c:pt>
                <c:pt idx="1">
                  <c:v>89.39</c:v>
                </c:pt>
                <c:pt idx="2">
                  <c:v>76.83</c:v>
                </c:pt>
                <c:pt idx="3">
                  <c:v>74.010000000000005</c:v>
                </c:pt>
                <c:pt idx="4">
                  <c:v>73.33</c:v>
                </c:pt>
              </c:numCache>
            </c:numRef>
          </c:val>
          <c:extLst xmlns:c16r2="http://schemas.microsoft.com/office/drawing/2015/06/chart">
            <c:ext xmlns:c16="http://schemas.microsoft.com/office/drawing/2014/chart" uri="{C3380CC4-5D6E-409C-BE32-E72D297353CC}">
              <c16:uniqueId val="{00000000-8C47-4A06-A214-427973DD75D7}"/>
            </c:ext>
          </c:extLst>
        </c:ser>
        <c:dLbls>
          <c:showLegendKey val="0"/>
          <c:showVal val="0"/>
          <c:showCatName val="0"/>
          <c:showSerName val="0"/>
          <c:showPercent val="0"/>
          <c:showBubbleSize val="0"/>
        </c:dLbls>
        <c:gapWidth val="150"/>
        <c:axId val="114637440"/>
        <c:axId val="114643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57.3</c:v>
                </c:pt>
                <c:pt idx="4">
                  <c:v>56.76</c:v>
                </c:pt>
              </c:numCache>
            </c:numRef>
          </c:val>
          <c:smooth val="0"/>
          <c:extLst xmlns:c16r2="http://schemas.microsoft.com/office/drawing/2015/06/chart">
            <c:ext xmlns:c16="http://schemas.microsoft.com/office/drawing/2014/chart" uri="{C3380CC4-5D6E-409C-BE32-E72D297353CC}">
              <c16:uniqueId val="{00000001-8C47-4A06-A214-427973DD75D7}"/>
            </c:ext>
          </c:extLst>
        </c:ser>
        <c:dLbls>
          <c:showLegendKey val="0"/>
          <c:showVal val="0"/>
          <c:showCatName val="0"/>
          <c:showSerName val="0"/>
          <c:showPercent val="0"/>
          <c:showBubbleSize val="0"/>
        </c:dLbls>
        <c:marker val="1"/>
        <c:smooth val="0"/>
        <c:axId val="114637440"/>
        <c:axId val="114643712"/>
      </c:lineChart>
      <c:dateAx>
        <c:axId val="114637440"/>
        <c:scaling>
          <c:orientation val="minMax"/>
        </c:scaling>
        <c:delete val="1"/>
        <c:axPos val="b"/>
        <c:numFmt formatCode="ge" sourceLinked="1"/>
        <c:majorTickMark val="none"/>
        <c:minorTickMark val="none"/>
        <c:tickLblPos val="none"/>
        <c:crossAx val="114643712"/>
        <c:crosses val="autoZero"/>
        <c:auto val="1"/>
        <c:lblOffset val="100"/>
        <c:baseTimeUnit val="years"/>
      </c:dateAx>
      <c:valAx>
        <c:axId val="11464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63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52.15</c:v>
                </c:pt>
                <c:pt idx="1">
                  <c:v>44.38</c:v>
                </c:pt>
                <c:pt idx="2">
                  <c:v>51.79</c:v>
                </c:pt>
                <c:pt idx="3">
                  <c:v>56.82</c:v>
                </c:pt>
                <c:pt idx="4">
                  <c:v>56.46</c:v>
                </c:pt>
              </c:numCache>
            </c:numRef>
          </c:val>
          <c:extLst xmlns:c16r2="http://schemas.microsoft.com/office/drawing/2015/06/chart">
            <c:ext xmlns:c16="http://schemas.microsoft.com/office/drawing/2014/chart" uri="{C3380CC4-5D6E-409C-BE32-E72D297353CC}">
              <c16:uniqueId val="{00000000-FEA8-4791-9A77-9BDDF24D390F}"/>
            </c:ext>
          </c:extLst>
        </c:ser>
        <c:dLbls>
          <c:showLegendKey val="0"/>
          <c:showVal val="0"/>
          <c:showCatName val="0"/>
          <c:showSerName val="0"/>
          <c:showPercent val="0"/>
          <c:showBubbleSize val="0"/>
        </c:dLbls>
        <c:gapWidth val="150"/>
        <c:axId val="114682880"/>
        <c:axId val="114689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72.42</c:v>
                </c:pt>
                <c:pt idx="4">
                  <c:v>73.069999999999993</c:v>
                </c:pt>
              </c:numCache>
            </c:numRef>
          </c:val>
          <c:smooth val="0"/>
          <c:extLst xmlns:c16r2="http://schemas.microsoft.com/office/drawing/2015/06/chart">
            <c:ext xmlns:c16="http://schemas.microsoft.com/office/drawing/2014/chart" uri="{C3380CC4-5D6E-409C-BE32-E72D297353CC}">
              <c16:uniqueId val="{00000001-FEA8-4791-9A77-9BDDF24D390F}"/>
            </c:ext>
          </c:extLst>
        </c:ser>
        <c:dLbls>
          <c:showLegendKey val="0"/>
          <c:showVal val="0"/>
          <c:showCatName val="0"/>
          <c:showSerName val="0"/>
          <c:showPercent val="0"/>
          <c:showBubbleSize val="0"/>
        </c:dLbls>
        <c:marker val="1"/>
        <c:smooth val="0"/>
        <c:axId val="114682880"/>
        <c:axId val="114689152"/>
      </c:lineChart>
      <c:dateAx>
        <c:axId val="114682880"/>
        <c:scaling>
          <c:orientation val="minMax"/>
        </c:scaling>
        <c:delete val="1"/>
        <c:axPos val="b"/>
        <c:numFmt formatCode="ge" sourceLinked="1"/>
        <c:majorTickMark val="none"/>
        <c:minorTickMark val="none"/>
        <c:tickLblPos val="none"/>
        <c:crossAx val="114689152"/>
        <c:crosses val="autoZero"/>
        <c:auto val="1"/>
        <c:lblOffset val="100"/>
        <c:baseTimeUnit val="years"/>
      </c:dateAx>
      <c:valAx>
        <c:axId val="11468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68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82.78</c:v>
                </c:pt>
                <c:pt idx="1">
                  <c:v>98.9</c:v>
                </c:pt>
                <c:pt idx="2">
                  <c:v>90.57</c:v>
                </c:pt>
                <c:pt idx="3">
                  <c:v>108.62</c:v>
                </c:pt>
                <c:pt idx="4">
                  <c:v>120.33</c:v>
                </c:pt>
              </c:numCache>
            </c:numRef>
          </c:val>
          <c:extLst xmlns:c16r2="http://schemas.microsoft.com/office/drawing/2015/06/chart">
            <c:ext xmlns:c16="http://schemas.microsoft.com/office/drawing/2014/chart" uri="{C3380CC4-5D6E-409C-BE32-E72D297353CC}">
              <c16:uniqueId val="{00000000-07FC-4D1D-8917-497680BCCFCB}"/>
            </c:ext>
          </c:extLst>
        </c:ser>
        <c:dLbls>
          <c:showLegendKey val="0"/>
          <c:showVal val="0"/>
          <c:showCatName val="0"/>
          <c:showSerName val="0"/>
          <c:showPercent val="0"/>
          <c:showBubbleSize val="0"/>
        </c:dLbls>
        <c:gapWidth val="150"/>
        <c:axId val="113745280"/>
        <c:axId val="113755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78.510000000000005</c:v>
                </c:pt>
                <c:pt idx="4">
                  <c:v>77.91</c:v>
                </c:pt>
              </c:numCache>
            </c:numRef>
          </c:val>
          <c:smooth val="0"/>
          <c:extLst xmlns:c16r2="http://schemas.microsoft.com/office/drawing/2015/06/chart">
            <c:ext xmlns:c16="http://schemas.microsoft.com/office/drawing/2014/chart" uri="{C3380CC4-5D6E-409C-BE32-E72D297353CC}">
              <c16:uniqueId val="{00000001-07FC-4D1D-8917-497680BCCFCB}"/>
            </c:ext>
          </c:extLst>
        </c:ser>
        <c:dLbls>
          <c:showLegendKey val="0"/>
          <c:showVal val="0"/>
          <c:showCatName val="0"/>
          <c:showSerName val="0"/>
          <c:showPercent val="0"/>
          <c:showBubbleSize val="0"/>
        </c:dLbls>
        <c:marker val="1"/>
        <c:smooth val="0"/>
        <c:axId val="113745280"/>
        <c:axId val="113755648"/>
      </c:lineChart>
      <c:dateAx>
        <c:axId val="113745280"/>
        <c:scaling>
          <c:orientation val="minMax"/>
        </c:scaling>
        <c:delete val="1"/>
        <c:axPos val="b"/>
        <c:numFmt formatCode="ge" sourceLinked="1"/>
        <c:majorTickMark val="none"/>
        <c:minorTickMark val="none"/>
        <c:tickLblPos val="none"/>
        <c:crossAx val="113755648"/>
        <c:crosses val="autoZero"/>
        <c:auto val="1"/>
        <c:lblOffset val="100"/>
        <c:baseTimeUnit val="years"/>
      </c:dateAx>
      <c:valAx>
        <c:axId val="11375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74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52C-4B61-868A-327BE9C0301F}"/>
            </c:ext>
          </c:extLst>
        </c:ser>
        <c:dLbls>
          <c:showLegendKey val="0"/>
          <c:showVal val="0"/>
          <c:showCatName val="0"/>
          <c:showSerName val="0"/>
          <c:showPercent val="0"/>
          <c:showBubbleSize val="0"/>
        </c:dLbls>
        <c:gapWidth val="150"/>
        <c:axId val="113803264"/>
        <c:axId val="11380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52C-4B61-868A-327BE9C0301F}"/>
            </c:ext>
          </c:extLst>
        </c:ser>
        <c:dLbls>
          <c:showLegendKey val="0"/>
          <c:showVal val="0"/>
          <c:showCatName val="0"/>
          <c:showSerName val="0"/>
          <c:showPercent val="0"/>
          <c:showBubbleSize val="0"/>
        </c:dLbls>
        <c:marker val="1"/>
        <c:smooth val="0"/>
        <c:axId val="113803264"/>
        <c:axId val="113805184"/>
      </c:lineChart>
      <c:dateAx>
        <c:axId val="113803264"/>
        <c:scaling>
          <c:orientation val="minMax"/>
        </c:scaling>
        <c:delete val="1"/>
        <c:axPos val="b"/>
        <c:numFmt formatCode="ge" sourceLinked="1"/>
        <c:majorTickMark val="none"/>
        <c:minorTickMark val="none"/>
        <c:tickLblPos val="none"/>
        <c:crossAx val="113805184"/>
        <c:crosses val="autoZero"/>
        <c:auto val="1"/>
        <c:lblOffset val="100"/>
        <c:baseTimeUnit val="years"/>
      </c:dateAx>
      <c:valAx>
        <c:axId val="11380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0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8A7-4024-8ED0-08A00D71621A}"/>
            </c:ext>
          </c:extLst>
        </c:ser>
        <c:dLbls>
          <c:showLegendKey val="0"/>
          <c:showVal val="0"/>
          <c:showCatName val="0"/>
          <c:showSerName val="0"/>
          <c:showPercent val="0"/>
          <c:showBubbleSize val="0"/>
        </c:dLbls>
        <c:gapWidth val="150"/>
        <c:axId val="113840512"/>
        <c:axId val="11384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8A7-4024-8ED0-08A00D71621A}"/>
            </c:ext>
          </c:extLst>
        </c:ser>
        <c:dLbls>
          <c:showLegendKey val="0"/>
          <c:showVal val="0"/>
          <c:showCatName val="0"/>
          <c:showSerName val="0"/>
          <c:showPercent val="0"/>
          <c:showBubbleSize val="0"/>
        </c:dLbls>
        <c:marker val="1"/>
        <c:smooth val="0"/>
        <c:axId val="113840512"/>
        <c:axId val="113842432"/>
      </c:lineChart>
      <c:dateAx>
        <c:axId val="113840512"/>
        <c:scaling>
          <c:orientation val="minMax"/>
        </c:scaling>
        <c:delete val="1"/>
        <c:axPos val="b"/>
        <c:numFmt formatCode="ge" sourceLinked="1"/>
        <c:majorTickMark val="none"/>
        <c:minorTickMark val="none"/>
        <c:tickLblPos val="none"/>
        <c:crossAx val="113842432"/>
        <c:crosses val="autoZero"/>
        <c:auto val="1"/>
        <c:lblOffset val="100"/>
        <c:baseTimeUnit val="years"/>
      </c:dateAx>
      <c:valAx>
        <c:axId val="11384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4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080-47FE-A3FA-93C7BD92D8E6}"/>
            </c:ext>
          </c:extLst>
        </c:ser>
        <c:dLbls>
          <c:showLegendKey val="0"/>
          <c:showVal val="0"/>
          <c:showCatName val="0"/>
          <c:showSerName val="0"/>
          <c:showPercent val="0"/>
          <c:showBubbleSize val="0"/>
        </c:dLbls>
        <c:gapWidth val="150"/>
        <c:axId val="113885952"/>
        <c:axId val="11388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080-47FE-A3FA-93C7BD92D8E6}"/>
            </c:ext>
          </c:extLst>
        </c:ser>
        <c:dLbls>
          <c:showLegendKey val="0"/>
          <c:showVal val="0"/>
          <c:showCatName val="0"/>
          <c:showSerName val="0"/>
          <c:showPercent val="0"/>
          <c:showBubbleSize val="0"/>
        </c:dLbls>
        <c:marker val="1"/>
        <c:smooth val="0"/>
        <c:axId val="113885952"/>
        <c:axId val="113887872"/>
      </c:lineChart>
      <c:dateAx>
        <c:axId val="113885952"/>
        <c:scaling>
          <c:orientation val="minMax"/>
        </c:scaling>
        <c:delete val="1"/>
        <c:axPos val="b"/>
        <c:numFmt formatCode="ge" sourceLinked="1"/>
        <c:majorTickMark val="none"/>
        <c:minorTickMark val="none"/>
        <c:tickLblPos val="none"/>
        <c:crossAx val="113887872"/>
        <c:crosses val="autoZero"/>
        <c:auto val="1"/>
        <c:lblOffset val="100"/>
        <c:baseTimeUnit val="years"/>
      </c:dateAx>
      <c:valAx>
        <c:axId val="11388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8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63D-4B69-9289-8EF0703AAA2A}"/>
            </c:ext>
          </c:extLst>
        </c:ser>
        <c:dLbls>
          <c:showLegendKey val="0"/>
          <c:showVal val="0"/>
          <c:showCatName val="0"/>
          <c:showSerName val="0"/>
          <c:showPercent val="0"/>
          <c:showBubbleSize val="0"/>
        </c:dLbls>
        <c:gapWidth val="150"/>
        <c:axId val="113927296"/>
        <c:axId val="11392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63D-4B69-9289-8EF0703AAA2A}"/>
            </c:ext>
          </c:extLst>
        </c:ser>
        <c:dLbls>
          <c:showLegendKey val="0"/>
          <c:showVal val="0"/>
          <c:showCatName val="0"/>
          <c:showSerName val="0"/>
          <c:showPercent val="0"/>
          <c:showBubbleSize val="0"/>
        </c:dLbls>
        <c:marker val="1"/>
        <c:smooth val="0"/>
        <c:axId val="113927296"/>
        <c:axId val="113929216"/>
      </c:lineChart>
      <c:dateAx>
        <c:axId val="113927296"/>
        <c:scaling>
          <c:orientation val="minMax"/>
        </c:scaling>
        <c:delete val="1"/>
        <c:axPos val="b"/>
        <c:numFmt formatCode="ge" sourceLinked="1"/>
        <c:majorTickMark val="none"/>
        <c:minorTickMark val="none"/>
        <c:tickLblPos val="none"/>
        <c:crossAx val="113929216"/>
        <c:crosses val="autoZero"/>
        <c:auto val="1"/>
        <c:lblOffset val="100"/>
        <c:baseTimeUnit val="years"/>
      </c:dateAx>
      <c:valAx>
        <c:axId val="11392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92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1420.94</c:v>
                </c:pt>
                <c:pt idx="1">
                  <c:v>1306.8399999999999</c:v>
                </c:pt>
                <c:pt idx="2">
                  <c:v>1417.19</c:v>
                </c:pt>
                <c:pt idx="3">
                  <c:v>1840.32</c:v>
                </c:pt>
                <c:pt idx="4">
                  <c:v>1850.01</c:v>
                </c:pt>
              </c:numCache>
            </c:numRef>
          </c:val>
          <c:extLst xmlns:c16r2="http://schemas.microsoft.com/office/drawing/2015/06/chart">
            <c:ext xmlns:c16="http://schemas.microsoft.com/office/drawing/2014/chart" uri="{C3380CC4-5D6E-409C-BE32-E72D297353CC}">
              <c16:uniqueId val="{00000000-952A-4278-A9F9-4B720E445962}"/>
            </c:ext>
          </c:extLst>
        </c:ser>
        <c:dLbls>
          <c:showLegendKey val="0"/>
          <c:showVal val="0"/>
          <c:showCatName val="0"/>
          <c:showSerName val="0"/>
          <c:showPercent val="0"/>
          <c:showBubbleSize val="0"/>
        </c:dLbls>
        <c:gapWidth val="150"/>
        <c:axId val="114050560"/>
        <c:axId val="11405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1061.58</c:v>
                </c:pt>
                <c:pt idx="4">
                  <c:v>1007.7</c:v>
                </c:pt>
              </c:numCache>
            </c:numRef>
          </c:val>
          <c:smooth val="0"/>
          <c:extLst xmlns:c16r2="http://schemas.microsoft.com/office/drawing/2015/06/chart">
            <c:ext xmlns:c16="http://schemas.microsoft.com/office/drawing/2014/chart" uri="{C3380CC4-5D6E-409C-BE32-E72D297353CC}">
              <c16:uniqueId val="{00000001-952A-4278-A9F9-4B720E445962}"/>
            </c:ext>
          </c:extLst>
        </c:ser>
        <c:dLbls>
          <c:showLegendKey val="0"/>
          <c:showVal val="0"/>
          <c:showCatName val="0"/>
          <c:showSerName val="0"/>
          <c:showPercent val="0"/>
          <c:showBubbleSize val="0"/>
        </c:dLbls>
        <c:marker val="1"/>
        <c:smooth val="0"/>
        <c:axId val="114050560"/>
        <c:axId val="114052480"/>
      </c:lineChart>
      <c:dateAx>
        <c:axId val="114050560"/>
        <c:scaling>
          <c:orientation val="minMax"/>
        </c:scaling>
        <c:delete val="1"/>
        <c:axPos val="b"/>
        <c:numFmt formatCode="ge" sourceLinked="1"/>
        <c:majorTickMark val="none"/>
        <c:minorTickMark val="none"/>
        <c:tickLblPos val="none"/>
        <c:crossAx val="114052480"/>
        <c:crosses val="autoZero"/>
        <c:auto val="1"/>
        <c:lblOffset val="100"/>
        <c:baseTimeUnit val="years"/>
      </c:dateAx>
      <c:valAx>
        <c:axId val="11405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05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73.03</c:v>
                </c:pt>
                <c:pt idx="1">
                  <c:v>89.41</c:v>
                </c:pt>
                <c:pt idx="2">
                  <c:v>81.75</c:v>
                </c:pt>
                <c:pt idx="3">
                  <c:v>91.29</c:v>
                </c:pt>
                <c:pt idx="4">
                  <c:v>77.53</c:v>
                </c:pt>
              </c:numCache>
            </c:numRef>
          </c:val>
          <c:extLst xmlns:c16r2="http://schemas.microsoft.com/office/drawing/2015/06/chart">
            <c:ext xmlns:c16="http://schemas.microsoft.com/office/drawing/2014/chart" uri="{C3380CC4-5D6E-409C-BE32-E72D297353CC}">
              <c16:uniqueId val="{00000000-6493-404A-B312-12DA599249BE}"/>
            </c:ext>
          </c:extLst>
        </c:ser>
        <c:dLbls>
          <c:showLegendKey val="0"/>
          <c:showVal val="0"/>
          <c:showCatName val="0"/>
          <c:showSerName val="0"/>
          <c:showPercent val="0"/>
          <c:showBubbleSize val="0"/>
        </c:dLbls>
        <c:gapWidth val="150"/>
        <c:axId val="114096000"/>
        <c:axId val="114167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58.52</c:v>
                </c:pt>
                <c:pt idx="4">
                  <c:v>59.22</c:v>
                </c:pt>
              </c:numCache>
            </c:numRef>
          </c:val>
          <c:smooth val="0"/>
          <c:extLst xmlns:c16r2="http://schemas.microsoft.com/office/drawing/2015/06/chart">
            <c:ext xmlns:c16="http://schemas.microsoft.com/office/drawing/2014/chart" uri="{C3380CC4-5D6E-409C-BE32-E72D297353CC}">
              <c16:uniqueId val="{00000001-6493-404A-B312-12DA599249BE}"/>
            </c:ext>
          </c:extLst>
        </c:ser>
        <c:dLbls>
          <c:showLegendKey val="0"/>
          <c:showVal val="0"/>
          <c:showCatName val="0"/>
          <c:showSerName val="0"/>
          <c:showPercent val="0"/>
          <c:showBubbleSize val="0"/>
        </c:dLbls>
        <c:marker val="1"/>
        <c:smooth val="0"/>
        <c:axId val="114096000"/>
        <c:axId val="114167808"/>
      </c:lineChart>
      <c:dateAx>
        <c:axId val="114096000"/>
        <c:scaling>
          <c:orientation val="minMax"/>
        </c:scaling>
        <c:delete val="1"/>
        <c:axPos val="b"/>
        <c:numFmt formatCode="ge" sourceLinked="1"/>
        <c:majorTickMark val="none"/>
        <c:minorTickMark val="none"/>
        <c:tickLblPos val="none"/>
        <c:crossAx val="114167808"/>
        <c:crosses val="autoZero"/>
        <c:auto val="1"/>
        <c:lblOffset val="100"/>
        <c:baseTimeUnit val="years"/>
      </c:dateAx>
      <c:valAx>
        <c:axId val="11416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09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137.88</c:v>
                </c:pt>
                <c:pt idx="1">
                  <c:v>173.03</c:v>
                </c:pt>
                <c:pt idx="2">
                  <c:v>202.68</c:v>
                </c:pt>
                <c:pt idx="3">
                  <c:v>176.85</c:v>
                </c:pt>
                <c:pt idx="4">
                  <c:v>211.22</c:v>
                </c:pt>
              </c:numCache>
            </c:numRef>
          </c:val>
          <c:extLst xmlns:c16r2="http://schemas.microsoft.com/office/drawing/2015/06/chart">
            <c:ext xmlns:c16="http://schemas.microsoft.com/office/drawing/2014/chart" uri="{C3380CC4-5D6E-409C-BE32-E72D297353CC}">
              <c16:uniqueId val="{00000000-201F-4FAD-8963-19B22A28C5CF}"/>
            </c:ext>
          </c:extLst>
        </c:ser>
        <c:dLbls>
          <c:showLegendKey val="0"/>
          <c:showVal val="0"/>
          <c:showCatName val="0"/>
          <c:showSerName val="0"/>
          <c:showPercent val="0"/>
          <c:showBubbleSize val="0"/>
        </c:dLbls>
        <c:gapWidth val="150"/>
        <c:axId val="114211072"/>
        <c:axId val="11421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296.3</c:v>
                </c:pt>
                <c:pt idx="4">
                  <c:v>292.89999999999998</c:v>
                </c:pt>
              </c:numCache>
            </c:numRef>
          </c:val>
          <c:smooth val="0"/>
          <c:extLst xmlns:c16r2="http://schemas.microsoft.com/office/drawing/2015/06/chart">
            <c:ext xmlns:c16="http://schemas.microsoft.com/office/drawing/2014/chart" uri="{C3380CC4-5D6E-409C-BE32-E72D297353CC}">
              <c16:uniqueId val="{00000001-201F-4FAD-8963-19B22A28C5CF}"/>
            </c:ext>
          </c:extLst>
        </c:ser>
        <c:dLbls>
          <c:showLegendKey val="0"/>
          <c:showVal val="0"/>
          <c:showCatName val="0"/>
          <c:showSerName val="0"/>
          <c:showPercent val="0"/>
          <c:showBubbleSize val="0"/>
        </c:dLbls>
        <c:marker val="1"/>
        <c:smooth val="0"/>
        <c:axId val="114211072"/>
        <c:axId val="114217344"/>
      </c:lineChart>
      <c:dateAx>
        <c:axId val="114211072"/>
        <c:scaling>
          <c:orientation val="minMax"/>
        </c:scaling>
        <c:delete val="1"/>
        <c:axPos val="b"/>
        <c:numFmt formatCode="ge" sourceLinked="1"/>
        <c:majorTickMark val="none"/>
        <c:minorTickMark val="none"/>
        <c:tickLblPos val="none"/>
        <c:crossAx val="114217344"/>
        <c:crosses val="autoZero"/>
        <c:auto val="1"/>
        <c:lblOffset val="100"/>
        <c:baseTimeUnit val="years"/>
      </c:dateAx>
      <c:valAx>
        <c:axId val="11421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21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本山町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3503</v>
      </c>
      <c r="AM8" s="66"/>
      <c r="AN8" s="66"/>
      <c r="AO8" s="66"/>
      <c r="AP8" s="66"/>
      <c r="AQ8" s="66"/>
      <c r="AR8" s="66"/>
      <c r="AS8" s="66"/>
      <c r="AT8" s="65">
        <f>データ!$S$6</f>
        <v>134.22</v>
      </c>
      <c r="AU8" s="65"/>
      <c r="AV8" s="65"/>
      <c r="AW8" s="65"/>
      <c r="AX8" s="65"/>
      <c r="AY8" s="65"/>
      <c r="AZ8" s="65"/>
      <c r="BA8" s="65"/>
      <c r="BB8" s="65">
        <f>データ!$T$6</f>
        <v>26.1</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86.92</v>
      </c>
      <c r="Q10" s="65"/>
      <c r="R10" s="65"/>
      <c r="S10" s="65"/>
      <c r="T10" s="65"/>
      <c r="U10" s="65"/>
      <c r="V10" s="65"/>
      <c r="W10" s="66">
        <f>データ!$Q$6</f>
        <v>2630</v>
      </c>
      <c r="X10" s="66"/>
      <c r="Y10" s="66"/>
      <c r="Z10" s="66"/>
      <c r="AA10" s="66"/>
      <c r="AB10" s="66"/>
      <c r="AC10" s="66"/>
      <c r="AD10" s="2"/>
      <c r="AE10" s="2"/>
      <c r="AF10" s="2"/>
      <c r="AG10" s="2"/>
      <c r="AH10" s="2"/>
      <c r="AI10" s="2"/>
      <c r="AJ10" s="2"/>
      <c r="AK10" s="2"/>
      <c r="AL10" s="66">
        <f>データ!$U$6</f>
        <v>3030</v>
      </c>
      <c r="AM10" s="66"/>
      <c r="AN10" s="66"/>
      <c r="AO10" s="66"/>
      <c r="AP10" s="66"/>
      <c r="AQ10" s="66"/>
      <c r="AR10" s="66"/>
      <c r="AS10" s="66"/>
      <c r="AT10" s="65">
        <f>データ!$V$6</f>
        <v>10.95</v>
      </c>
      <c r="AU10" s="65"/>
      <c r="AV10" s="65"/>
      <c r="AW10" s="65"/>
      <c r="AX10" s="65"/>
      <c r="AY10" s="65"/>
      <c r="AZ10" s="65"/>
      <c r="BA10" s="65"/>
      <c r="BB10" s="65">
        <f>データ!$W$6</f>
        <v>276.70999999999998</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25</v>
      </c>
      <c r="BM14" s="44"/>
      <c r="BN14" s="44"/>
      <c r="BO14" s="44"/>
      <c r="BP14" s="44"/>
      <c r="BQ14" s="44"/>
      <c r="BR14" s="44"/>
      <c r="BS14" s="44"/>
      <c r="BT14" s="44"/>
      <c r="BU14" s="44"/>
      <c r="BV14" s="44"/>
      <c r="BW14" s="44"/>
      <c r="BX14" s="44"/>
      <c r="BY14" s="44"/>
      <c r="BZ14" s="4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9" t="s">
        <v>111</v>
      </c>
      <c r="BM16" s="50"/>
      <c r="BN16" s="50"/>
      <c r="BO16" s="50"/>
      <c r="BP16" s="50"/>
      <c r="BQ16" s="50"/>
      <c r="BR16" s="50"/>
      <c r="BS16" s="50"/>
      <c r="BT16" s="50"/>
      <c r="BU16" s="50"/>
      <c r="BV16" s="50"/>
      <c r="BW16" s="50"/>
      <c r="BX16" s="50"/>
      <c r="BY16" s="50"/>
      <c r="BZ16" s="5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9" t="s">
        <v>110</v>
      </c>
      <c r="BM47" s="50"/>
      <c r="BN47" s="50"/>
      <c r="BO47" s="50"/>
      <c r="BP47" s="50"/>
      <c r="BQ47" s="50"/>
      <c r="BR47" s="50"/>
      <c r="BS47" s="50"/>
      <c r="BT47" s="50"/>
      <c r="BU47" s="50"/>
      <c r="BV47" s="50"/>
      <c r="BW47" s="50"/>
      <c r="BX47" s="50"/>
      <c r="BY47" s="50"/>
      <c r="BZ47" s="5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9"/>
      <c r="BM60" s="50"/>
      <c r="BN60" s="50"/>
      <c r="BO60" s="50"/>
      <c r="BP60" s="50"/>
      <c r="BQ60" s="50"/>
      <c r="BR60" s="50"/>
      <c r="BS60" s="50"/>
      <c r="BT60" s="50"/>
      <c r="BU60" s="50"/>
      <c r="BV60" s="50"/>
      <c r="BW60" s="50"/>
      <c r="BX60" s="50"/>
      <c r="BY60" s="50"/>
      <c r="BZ60" s="5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9"/>
      <c r="BM61" s="50"/>
      <c r="BN61" s="50"/>
      <c r="BO61" s="50"/>
      <c r="BP61" s="50"/>
      <c r="BQ61" s="50"/>
      <c r="BR61" s="50"/>
      <c r="BS61" s="50"/>
      <c r="BT61" s="50"/>
      <c r="BU61" s="50"/>
      <c r="BV61" s="50"/>
      <c r="BW61" s="50"/>
      <c r="BX61" s="50"/>
      <c r="BY61" s="50"/>
      <c r="BZ61" s="5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9" t="s">
        <v>112</v>
      </c>
      <c r="BM66" s="50"/>
      <c r="BN66" s="50"/>
      <c r="BO66" s="50"/>
      <c r="BP66" s="50"/>
      <c r="BQ66" s="50"/>
      <c r="BR66" s="50"/>
      <c r="BS66" s="50"/>
      <c r="BT66" s="50"/>
      <c r="BU66" s="50"/>
      <c r="BV66" s="50"/>
      <c r="BW66" s="50"/>
      <c r="BX66" s="50"/>
      <c r="BY66" s="50"/>
      <c r="BZ66" s="5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43</v>
      </c>
      <c r="O85" s="27" t="str">
        <f>データ!EN6</f>
        <v>【0.54】</v>
      </c>
    </row>
  </sheetData>
  <sheetProtection algorithmName="SHA-512" hashValue="QRw9WoyJzs10FEMoNoAtBxUaH+9JPyx9C3ZInDuGRaaTE8LPuzWPMp+73cUVkHLtU/xilwLndT+T3SUNe1TY3w==" saltValue="/bDIgX8dn9irrVk3KqymI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46</v>
      </c>
      <c r="B3" s="30" t="s">
        <v>47</v>
      </c>
      <c r="C3" s="30" t="s">
        <v>48</v>
      </c>
      <c r="D3" s="30" t="s">
        <v>49</v>
      </c>
      <c r="E3" s="30" t="s">
        <v>50</v>
      </c>
      <c r="F3" s="30" t="s">
        <v>51</v>
      </c>
      <c r="G3" s="30" t="s">
        <v>52</v>
      </c>
      <c r="H3" s="76" t="s">
        <v>53</v>
      </c>
      <c r="I3" s="77"/>
      <c r="J3" s="77"/>
      <c r="K3" s="77"/>
      <c r="L3" s="77"/>
      <c r="M3" s="77"/>
      <c r="N3" s="77"/>
      <c r="O3" s="77"/>
      <c r="P3" s="77"/>
      <c r="Q3" s="77"/>
      <c r="R3" s="77"/>
      <c r="S3" s="77"/>
      <c r="T3" s="77"/>
      <c r="U3" s="77"/>
      <c r="V3" s="77"/>
      <c r="W3" s="78"/>
      <c r="X3" s="82" t="s">
        <v>54</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56</v>
      </c>
      <c r="B4" s="31"/>
      <c r="C4" s="31"/>
      <c r="D4" s="31"/>
      <c r="E4" s="31"/>
      <c r="F4" s="31"/>
      <c r="G4" s="31"/>
      <c r="H4" s="79"/>
      <c r="I4" s="80"/>
      <c r="J4" s="80"/>
      <c r="K4" s="80"/>
      <c r="L4" s="80"/>
      <c r="M4" s="80"/>
      <c r="N4" s="80"/>
      <c r="O4" s="80"/>
      <c r="P4" s="80"/>
      <c r="Q4" s="80"/>
      <c r="R4" s="80"/>
      <c r="S4" s="80"/>
      <c r="T4" s="80"/>
      <c r="U4" s="80"/>
      <c r="V4" s="80"/>
      <c r="W4" s="81"/>
      <c r="X4" s="75" t="s">
        <v>57</v>
      </c>
      <c r="Y4" s="75"/>
      <c r="Z4" s="75"/>
      <c r="AA4" s="75"/>
      <c r="AB4" s="75"/>
      <c r="AC4" s="75"/>
      <c r="AD4" s="75"/>
      <c r="AE4" s="75"/>
      <c r="AF4" s="75"/>
      <c r="AG4" s="75"/>
      <c r="AH4" s="75"/>
      <c r="AI4" s="75" t="s">
        <v>58</v>
      </c>
      <c r="AJ4" s="75"/>
      <c r="AK4" s="75"/>
      <c r="AL4" s="75"/>
      <c r="AM4" s="75"/>
      <c r="AN4" s="75"/>
      <c r="AO4" s="75"/>
      <c r="AP4" s="75"/>
      <c r="AQ4" s="75"/>
      <c r="AR4" s="75"/>
      <c r="AS4" s="75"/>
      <c r="AT4" s="75" t="s">
        <v>59</v>
      </c>
      <c r="AU4" s="75"/>
      <c r="AV4" s="75"/>
      <c r="AW4" s="75"/>
      <c r="AX4" s="75"/>
      <c r="AY4" s="75"/>
      <c r="AZ4" s="75"/>
      <c r="BA4" s="75"/>
      <c r="BB4" s="75"/>
      <c r="BC4" s="75"/>
      <c r="BD4" s="75"/>
      <c r="BE4" s="75" t="s">
        <v>60</v>
      </c>
      <c r="BF4" s="75"/>
      <c r="BG4" s="75"/>
      <c r="BH4" s="75"/>
      <c r="BI4" s="75"/>
      <c r="BJ4" s="75"/>
      <c r="BK4" s="75"/>
      <c r="BL4" s="75"/>
      <c r="BM4" s="75"/>
      <c r="BN4" s="75"/>
      <c r="BO4" s="75"/>
      <c r="BP4" s="75" t="s">
        <v>61</v>
      </c>
      <c r="BQ4" s="75"/>
      <c r="BR4" s="75"/>
      <c r="BS4" s="75"/>
      <c r="BT4" s="75"/>
      <c r="BU4" s="75"/>
      <c r="BV4" s="75"/>
      <c r="BW4" s="75"/>
      <c r="BX4" s="75"/>
      <c r="BY4" s="75"/>
      <c r="BZ4" s="75"/>
      <c r="CA4" s="75" t="s">
        <v>62</v>
      </c>
      <c r="CB4" s="75"/>
      <c r="CC4" s="75"/>
      <c r="CD4" s="75"/>
      <c r="CE4" s="75"/>
      <c r="CF4" s="75"/>
      <c r="CG4" s="75"/>
      <c r="CH4" s="75"/>
      <c r="CI4" s="75"/>
      <c r="CJ4" s="75"/>
      <c r="CK4" s="75"/>
      <c r="CL4" s="75" t="s">
        <v>63</v>
      </c>
      <c r="CM4" s="75"/>
      <c r="CN4" s="75"/>
      <c r="CO4" s="75"/>
      <c r="CP4" s="75"/>
      <c r="CQ4" s="75"/>
      <c r="CR4" s="75"/>
      <c r="CS4" s="75"/>
      <c r="CT4" s="75"/>
      <c r="CU4" s="75"/>
      <c r="CV4" s="75"/>
      <c r="CW4" s="75" t="s">
        <v>64</v>
      </c>
      <c r="CX4" s="75"/>
      <c r="CY4" s="75"/>
      <c r="CZ4" s="75"/>
      <c r="DA4" s="75"/>
      <c r="DB4" s="75"/>
      <c r="DC4" s="75"/>
      <c r="DD4" s="75"/>
      <c r="DE4" s="75"/>
      <c r="DF4" s="75"/>
      <c r="DG4" s="75"/>
      <c r="DH4" s="75" t="s">
        <v>65</v>
      </c>
      <c r="DI4" s="75"/>
      <c r="DJ4" s="75"/>
      <c r="DK4" s="75"/>
      <c r="DL4" s="75"/>
      <c r="DM4" s="75"/>
      <c r="DN4" s="75"/>
      <c r="DO4" s="75"/>
      <c r="DP4" s="75"/>
      <c r="DQ4" s="75"/>
      <c r="DR4" s="75"/>
      <c r="DS4" s="75" t="s">
        <v>66</v>
      </c>
      <c r="DT4" s="75"/>
      <c r="DU4" s="75"/>
      <c r="DV4" s="75"/>
      <c r="DW4" s="75"/>
      <c r="DX4" s="75"/>
      <c r="DY4" s="75"/>
      <c r="DZ4" s="75"/>
      <c r="EA4" s="75"/>
      <c r="EB4" s="75"/>
      <c r="EC4" s="75"/>
      <c r="ED4" s="75" t="s">
        <v>67</v>
      </c>
      <c r="EE4" s="75"/>
      <c r="EF4" s="75"/>
      <c r="EG4" s="75"/>
      <c r="EH4" s="75"/>
      <c r="EI4" s="75"/>
      <c r="EJ4" s="75"/>
      <c r="EK4" s="75"/>
      <c r="EL4" s="75"/>
      <c r="EM4" s="75"/>
      <c r="EN4" s="75"/>
    </row>
    <row r="5" spans="1:144" x14ac:dyDescent="0.15">
      <c r="A5" s="29" t="s">
        <v>68</v>
      </c>
      <c r="B5" s="32"/>
      <c r="C5" s="32"/>
      <c r="D5" s="32"/>
      <c r="E5" s="32"/>
      <c r="F5" s="32"/>
      <c r="G5" s="32"/>
      <c r="H5" s="33" t="s">
        <v>69</v>
      </c>
      <c r="I5" s="33" t="s">
        <v>70</v>
      </c>
      <c r="J5" s="33" t="s">
        <v>71</v>
      </c>
      <c r="K5" s="33" t="s">
        <v>72</v>
      </c>
      <c r="L5" s="33" t="s">
        <v>73</v>
      </c>
      <c r="M5" s="33" t="s">
        <v>74</v>
      </c>
      <c r="N5" s="33" t="s">
        <v>75</v>
      </c>
      <c r="O5" s="33" t="s">
        <v>76</v>
      </c>
      <c r="P5" s="33" t="s">
        <v>77</v>
      </c>
      <c r="Q5" s="33" t="s">
        <v>78</v>
      </c>
      <c r="R5" s="33" t="s">
        <v>79</v>
      </c>
      <c r="S5" s="33" t="s">
        <v>80</v>
      </c>
      <c r="T5" s="33" t="s">
        <v>81</v>
      </c>
      <c r="U5" s="33" t="s">
        <v>82</v>
      </c>
      <c r="V5" s="33" t="s">
        <v>83</v>
      </c>
      <c r="W5" s="33" t="s">
        <v>84</v>
      </c>
      <c r="X5" s="33" t="s">
        <v>85</v>
      </c>
      <c r="Y5" s="33" t="s">
        <v>86</v>
      </c>
      <c r="Z5" s="33" t="s">
        <v>87</v>
      </c>
      <c r="AA5" s="33" t="s">
        <v>88</v>
      </c>
      <c r="AB5" s="33" t="s">
        <v>89</v>
      </c>
      <c r="AC5" s="33" t="s">
        <v>90</v>
      </c>
      <c r="AD5" s="33" t="s">
        <v>91</v>
      </c>
      <c r="AE5" s="33" t="s">
        <v>92</v>
      </c>
      <c r="AF5" s="33" t="s">
        <v>93</v>
      </c>
      <c r="AG5" s="33" t="s">
        <v>94</v>
      </c>
      <c r="AH5" s="33" t="s">
        <v>29</v>
      </c>
      <c r="AI5" s="33" t="s">
        <v>85</v>
      </c>
      <c r="AJ5" s="33" t="s">
        <v>86</v>
      </c>
      <c r="AK5" s="33" t="s">
        <v>87</v>
      </c>
      <c r="AL5" s="33" t="s">
        <v>88</v>
      </c>
      <c r="AM5" s="33" t="s">
        <v>89</v>
      </c>
      <c r="AN5" s="33" t="s">
        <v>90</v>
      </c>
      <c r="AO5" s="33" t="s">
        <v>91</v>
      </c>
      <c r="AP5" s="33" t="s">
        <v>92</v>
      </c>
      <c r="AQ5" s="33" t="s">
        <v>93</v>
      </c>
      <c r="AR5" s="33" t="s">
        <v>94</v>
      </c>
      <c r="AS5" s="33" t="s">
        <v>95</v>
      </c>
      <c r="AT5" s="33" t="s">
        <v>85</v>
      </c>
      <c r="AU5" s="33" t="s">
        <v>86</v>
      </c>
      <c r="AV5" s="33" t="s">
        <v>87</v>
      </c>
      <c r="AW5" s="33" t="s">
        <v>88</v>
      </c>
      <c r="AX5" s="33" t="s">
        <v>89</v>
      </c>
      <c r="AY5" s="33" t="s">
        <v>90</v>
      </c>
      <c r="AZ5" s="33" t="s">
        <v>91</v>
      </c>
      <c r="BA5" s="33" t="s">
        <v>92</v>
      </c>
      <c r="BB5" s="33" t="s">
        <v>93</v>
      </c>
      <c r="BC5" s="33" t="s">
        <v>94</v>
      </c>
      <c r="BD5" s="33" t="s">
        <v>95</v>
      </c>
      <c r="BE5" s="33" t="s">
        <v>85</v>
      </c>
      <c r="BF5" s="33" t="s">
        <v>86</v>
      </c>
      <c r="BG5" s="33" t="s">
        <v>87</v>
      </c>
      <c r="BH5" s="33" t="s">
        <v>88</v>
      </c>
      <c r="BI5" s="33" t="s">
        <v>89</v>
      </c>
      <c r="BJ5" s="33" t="s">
        <v>90</v>
      </c>
      <c r="BK5" s="33" t="s">
        <v>91</v>
      </c>
      <c r="BL5" s="33" t="s">
        <v>92</v>
      </c>
      <c r="BM5" s="33" t="s">
        <v>93</v>
      </c>
      <c r="BN5" s="33" t="s">
        <v>94</v>
      </c>
      <c r="BO5" s="33" t="s">
        <v>95</v>
      </c>
      <c r="BP5" s="33" t="s">
        <v>85</v>
      </c>
      <c r="BQ5" s="33" t="s">
        <v>86</v>
      </c>
      <c r="BR5" s="33" t="s">
        <v>87</v>
      </c>
      <c r="BS5" s="33" t="s">
        <v>88</v>
      </c>
      <c r="BT5" s="33" t="s">
        <v>89</v>
      </c>
      <c r="BU5" s="33" t="s">
        <v>90</v>
      </c>
      <c r="BV5" s="33" t="s">
        <v>91</v>
      </c>
      <c r="BW5" s="33" t="s">
        <v>92</v>
      </c>
      <c r="BX5" s="33" t="s">
        <v>93</v>
      </c>
      <c r="BY5" s="33" t="s">
        <v>94</v>
      </c>
      <c r="BZ5" s="33" t="s">
        <v>95</v>
      </c>
      <c r="CA5" s="33" t="s">
        <v>85</v>
      </c>
      <c r="CB5" s="33" t="s">
        <v>86</v>
      </c>
      <c r="CC5" s="33" t="s">
        <v>87</v>
      </c>
      <c r="CD5" s="33" t="s">
        <v>88</v>
      </c>
      <c r="CE5" s="33" t="s">
        <v>89</v>
      </c>
      <c r="CF5" s="33" t="s">
        <v>90</v>
      </c>
      <c r="CG5" s="33" t="s">
        <v>91</v>
      </c>
      <c r="CH5" s="33" t="s">
        <v>92</v>
      </c>
      <c r="CI5" s="33" t="s">
        <v>93</v>
      </c>
      <c r="CJ5" s="33" t="s">
        <v>94</v>
      </c>
      <c r="CK5" s="33" t="s">
        <v>95</v>
      </c>
      <c r="CL5" s="33" t="s">
        <v>85</v>
      </c>
      <c r="CM5" s="33" t="s">
        <v>86</v>
      </c>
      <c r="CN5" s="33" t="s">
        <v>87</v>
      </c>
      <c r="CO5" s="33" t="s">
        <v>88</v>
      </c>
      <c r="CP5" s="33" t="s">
        <v>89</v>
      </c>
      <c r="CQ5" s="33" t="s">
        <v>90</v>
      </c>
      <c r="CR5" s="33" t="s">
        <v>91</v>
      </c>
      <c r="CS5" s="33" t="s">
        <v>92</v>
      </c>
      <c r="CT5" s="33" t="s">
        <v>93</v>
      </c>
      <c r="CU5" s="33" t="s">
        <v>94</v>
      </c>
      <c r="CV5" s="33" t="s">
        <v>95</v>
      </c>
      <c r="CW5" s="33" t="s">
        <v>85</v>
      </c>
      <c r="CX5" s="33" t="s">
        <v>86</v>
      </c>
      <c r="CY5" s="33" t="s">
        <v>87</v>
      </c>
      <c r="CZ5" s="33" t="s">
        <v>88</v>
      </c>
      <c r="DA5" s="33" t="s">
        <v>89</v>
      </c>
      <c r="DB5" s="33" t="s">
        <v>90</v>
      </c>
      <c r="DC5" s="33" t="s">
        <v>91</v>
      </c>
      <c r="DD5" s="33" t="s">
        <v>92</v>
      </c>
      <c r="DE5" s="33" t="s">
        <v>93</v>
      </c>
      <c r="DF5" s="33" t="s">
        <v>94</v>
      </c>
      <c r="DG5" s="33" t="s">
        <v>95</v>
      </c>
      <c r="DH5" s="33" t="s">
        <v>85</v>
      </c>
      <c r="DI5" s="33" t="s">
        <v>86</v>
      </c>
      <c r="DJ5" s="33" t="s">
        <v>87</v>
      </c>
      <c r="DK5" s="33" t="s">
        <v>88</v>
      </c>
      <c r="DL5" s="33" t="s">
        <v>89</v>
      </c>
      <c r="DM5" s="33" t="s">
        <v>90</v>
      </c>
      <c r="DN5" s="33" t="s">
        <v>91</v>
      </c>
      <c r="DO5" s="33" t="s">
        <v>92</v>
      </c>
      <c r="DP5" s="33" t="s">
        <v>93</v>
      </c>
      <c r="DQ5" s="33" t="s">
        <v>94</v>
      </c>
      <c r="DR5" s="33" t="s">
        <v>95</v>
      </c>
      <c r="DS5" s="33" t="s">
        <v>85</v>
      </c>
      <c r="DT5" s="33" t="s">
        <v>86</v>
      </c>
      <c r="DU5" s="33" t="s">
        <v>87</v>
      </c>
      <c r="DV5" s="33" t="s">
        <v>88</v>
      </c>
      <c r="DW5" s="33" t="s">
        <v>89</v>
      </c>
      <c r="DX5" s="33" t="s">
        <v>90</v>
      </c>
      <c r="DY5" s="33" t="s">
        <v>91</v>
      </c>
      <c r="DZ5" s="33" t="s">
        <v>92</v>
      </c>
      <c r="EA5" s="33" t="s">
        <v>93</v>
      </c>
      <c r="EB5" s="33" t="s">
        <v>94</v>
      </c>
      <c r="EC5" s="33" t="s">
        <v>95</v>
      </c>
      <c r="ED5" s="33" t="s">
        <v>85</v>
      </c>
      <c r="EE5" s="33" t="s">
        <v>86</v>
      </c>
      <c r="EF5" s="33" t="s">
        <v>87</v>
      </c>
      <c r="EG5" s="33" t="s">
        <v>88</v>
      </c>
      <c r="EH5" s="33" t="s">
        <v>89</v>
      </c>
      <c r="EI5" s="33" t="s">
        <v>90</v>
      </c>
      <c r="EJ5" s="33" t="s">
        <v>91</v>
      </c>
      <c r="EK5" s="33" t="s">
        <v>92</v>
      </c>
      <c r="EL5" s="33" t="s">
        <v>93</v>
      </c>
      <c r="EM5" s="33" t="s">
        <v>94</v>
      </c>
      <c r="EN5" s="33" t="s">
        <v>95</v>
      </c>
    </row>
    <row r="6" spans="1:144" s="37" customFormat="1" x14ac:dyDescent="0.15">
      <c r="A6" s="29" t="s">
        <v>96</v>
      </c>
      <c r="B6" s="34">
        <f>B7</f>
        <v>2018</v>
      </c>
      <c r="C6" s="34">
        <f t="shared" ref="C6:W6" si="3">C7</f>
        <v>393410</v>
      </c>
      <c r="D6" s="34">
        <f t="shared" si="3"/>
        <v>47</v>
      </c>
      <c r="E6" s="34">
        <f t="shared" si="3"/>
        <v>1</v>
      </c>
      <c r="F6" s="34">
        <f t="shared" si="3"/>
        <v>0</v>
      </c>
      <c r="G6" s="34">
        <f t="shared" si="3"/>
        <v>0</v>
      </c>
      <c r="H6" s="34" t="str">
        <f t="shared" si="3"/>
        <v>高知県　本山町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86.92</v>
      </c>
      <c r="Q6" s="35">
        <f t="shared" si="3"/>
        <v>2630</v>
      </c>
      <c r="R6" s="35">
        <f t="shared" si="3"/>
        <v>3503</v>
      </c>
      <c r="S6" s="35">
        <f t="shared" si="3"/>
        <v>134.22</v>
      </c>
      <c r="T6" s="35">
        <f t="shared" si="3"/>
        <v>26.1</v>
      </c>
      <c r="U6" s="35">
        <f t="shared" si="3"/>
        <v>3030</v>
      </c>
      <c r="V6" s="35">
        <f t="shared" si="3"/>
        <v>10.95</v>
      </c>
      <c r="W6" s="35">
        <f t="shared" si="3"/>
        <v>276.70999999999998</v>
      </c>
      <c r="X6" s="36">
        <f>IF(X7="",NA(),X7)</f>
        <v>82.78</v>
      </c>
      <c r="Y6" s="36">
        <f t="shared" ref="Y6:AG6" si="4">IF(Y7="",NA(),Y7)</f>
        <v>98.9</v>
      </c>
      <c r="Z6" s="36">
        <f t="shared" si="4"/>
        <v>90.57</v>
      </c>
      <c r="AA6" s="36">
        <f t="shared" si="4"/>
        <v>108.62</v>
      </c>
      <c r="AB6" s="36">
        <f t="shared" si="4"/>
        <v>120.33</v>
      </c>
      <c r="AC6" s="36">
        <f t="shared" si="4"/>
        <v>75.87</v>
      </c>
      <c r="AD6" s="36">
        <f t="shared" si="4"/>
        <v>76.27</v>
      </c>
      <c r="AE6" s="36">
        <f t="shared" si="4"/>
        <v>77.56</v>
      </c>
      <c r="AF6" s="36">
        <f t="shared" si="4"/>
        <v>78.510000000000005</v>
      </c>
      <c r="AG6" s="36">
        <f t="shared" si="4"/>
        <v>77.91</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1420.94</v>
      </c>
      <c r="BF6" s="36">
        <f t="shared" ref="BF6:BN6" si="7">IF(BF7="",NA(),BF7)</f>
        <v>1306.8399999999999</v>
      </c>
      <c r="BG6" s="36">
        <f t="shared" si="7"/>
        <v>1417.19</v>
      </c>
      <c r="BH6" s="36">
        <f t="shared" si="7"/>
        <v>1840.32</v>
      </c>
      <c r="BI6" s="36">
        <f t="shared" si="7"/>
        <v>1850.01</v>
      </c>
      <c r="BJ6" s="36">
        <f t="shared" si="7"/>
        <v>1125.69</v>
      </c>
      <c r="BK6" s="36">
        <f t="shared" si="7"/>
        <v>1134.67</v>
      </c>
      <c r="BL6" s="36">
        <f t="shared" si="7"/>
        <v>1144.79</v>
      </c>
      <c r="BM6" s="36">
        <f t="shared" si="7"/>
        <v>1061.58</v>
      </c>
      <c r="BN6" s="36">
        <f t="shared" si="7"/>
        <v>1007.7</v>
      </c>
      <c r="BO6" s="35" t="str">
        <f>IF(BO7="","",IF(BO7="-","【-】","【"&amp;SUBSTITUTE(TEXT(BO7,"#,##0.00"),"-","△")&amp;"】"))</f>
        <v>【1,074.14】</v>
      </c>
      <c r="BP6" s="36">
        <f>IF(BP7="",NA(),BP7)</f>
        <v>73.03</v>
      </c>
      <c r="BQ6" s="36">
        <f t="shared" ref="BQ6:BY6" si="8">IF(BQ7="",NA(),BQ7)</f>
        <v>89.41</v>
      </c>
      <c r="BR6" s="36">
        <f t="shared" si="8"/>
        <v>81.75</v>
      </c>
      <c r="BS6" s="36">
        <f t="shared" si="8"/>
        <v>91.29</v>
      </c>
      <c r="BT6" s="36">
        <f t="shared" si="8"/>
        <v>77.53</v>
      </c>
      <c r="BU6" s="36">
        <f t="shared" si="8"/>
        <v>46.48</v>
      </c>
      <c r="BV6" s="36">
        <f t="shared" si="8"/>
        <v>40.6</v>
      </c>
      <c r="BW6" s="36">
        <f t="shared" si="8"/>
        <v>56.04</v>
      </c>
      <c r="BX6" s="36">
        <f t="shared" si="8"/>
        <v>58.52</v>
      </c>
      <c r="BY6" s="36">
        <f t="shared" si="8"/>
        <v>59.22</v>
      </c>
      <c r="BZ6" s="35" t="str">
        <f>IF(BZ7="","",IF(BZ7="-","【-】","【"&amp;SUBSTITUTE(TEXT(BZ7,"#,##0.00"),"-","△")&amp;"】"))</f>
        <v>【54.36】</v>
      </c>
      <c r="CA6" s="36">
        <f>IF(CA7="",NA(),CA7)</f>
        <v>137.88</v>
      </c>
      <c r="CB6" s="36">
        <f t="shared" ref="CB6:CJ6" si="9">IF(CB7="",NA(),CB7)</f>
        <v>173.03</v>
      </c>
      <c r="CC6" s="36">
        <f t="shared" si="9"/>
        <v>202.68</v>
      </c>
      <c r="CD6" s="36">
        <f t="shared" si="9"/>
        <v>176.85</v>
      </c>
      <c r="CE6" s="36">
        <f t="shared" si="9"/>
        <v>211.22</v>
      </c>
      <c r="CF6" s="36">
        <f t="shared" si="9"/>
        <v>376.61</v>
      </c>
      <c r="CG6" s="36">
        <f t="shared" si="9"/>
        <v>440.03</v>
      </c>
      <c r="CH6" s="36">
        <f t="shared" si="9"/>
        <v>304.35000000000002</v>
      </c>
      <c r="CI6" s="36">
        <f t="shared" si="9"/>
        <v>296.3</v>
      </c>
      <c r="CJ6" s="36">
        <f t="shared" si="9"/>
        <v>292.89999999999998</v>
      </c>
      <c r="CK6" s="35" t="str">
        <f>IF(CK7="","",IF(CK7="-","【-】","【"&amp;SUBSTITUTE(TEXT(CK7,"#,##0.00"),"-","△")&amp;"】"))</f>
        <v>【296.40】</v>
      </c>
      <c r="CL6" s="36">
        <f>IF(CL7="",NA(),CL7)</f>
        <v>92.21</v>
      </c>
      <c r="CM6" s="36">
        <f t="shared" ref="CM6:CU6" si="10">IF(CM7="",NA(),CM7)</f>
        <v>89.39</v>
      </c>
      <c r="CN6" s="36">
        <f t="shared" si="10"/>
        <v>76.83</v>
      </c>
      <c r="CO6" s="36">
        <f t="shared" si="10"/>
        <v>74.010000000000005</v>
      </c>
      <c r="CP6" s="36">
        <f t="shared" si="10"/>
        <v>73.33</v>
      </c>
      <c r="CQ6" s="36">
        <f t="shared" si="10"/>
        <v>57.43</v>
      </c>
      <c r="CR6" s="36">
        <f t="shared" si="10"/>
        <v>57.29</v>
      </c>
      <c r="CS6" s="36">
        <f t="shared" si="10"/>
        <v>55.9</v>
      </c>
      <c r="CT6" s="36">
        <f t="shared" si="10"/>
        <v>57.3</v>
      </c>
      <c r="CU6" s="36">
        <f t="shared" si="10"/>
        <v>56.76</v>
      </c>
      <c r="CV6" s="35" t="str">
        <f>IF(CV7="","",IF(CV7="-","【-】","【"&amp;SUBSTITUTE(TEXT(CV7,"#,##0.00"),"-","△")&amp;"】"))</f>
        <v>【55.95】</v>
      </c>
      <c r="CW6" s="36">
        <f>IF(CW7="",NA(),CW7)</f>
        <v>52.15</v>
      </c>
      <c r="CX6" s="36">
        <f t="shared" ref="CX6:DF6" si="11">IF(CX7="",NA(),CX7)</f>
        <v>44.38</v>
      </c>
      <c r="CY6" s="36">
        <f t="shared" si="11"/>
        <v>51.79</v>
      </c>
      <c r="CZ6" s="36">
        <f t="shared" si="11"/>
        <v>56.82</v>
      </c>
      <c r="DA6" s="36">
        <f t="shared" si="11"/>
        <v>56.46</v>
      </c>
      <c r="DB6" s="36">
        <f t="shared" si="11"/>
        <v>73.83</v>
      </c>
      <c r="DC6" s="36">
        <f t="shared" si="11"/>
        <v>73.69</v>
      </c>
      <c r="DD6" s="36">
        <f t="shared" si="11"/>
        <v>73.28</v>
      </c>
      <c r="DE6" s="36">
        <f t="shared" si="11"/>
        <v>72.42</v>
      </c>
      <c r="DF6" s="36">
        <f t="shared" si="11"/>
        <v>73.069999999999993</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4.54</v>
      </c>
      <c r="EE6" s="35">
        <f t="shared" ref="EE6:EM6" si="14">IF(EE7="",NA(),EE7)</f>
        <v>0</v>
      </c>
      <c r="EF6" s="36">
        <f t="shared" si="14"/>
        <v>0.78</v>
      </c>
      <c r="EG6" s="36">
        <f t="shared" si="14"/>
        <v>18.32</v>
      </c>
      <c r="EH6" s="36">
        <f t="shared" si="14"/>
        <v>1.37</v>
      </c>
      <c r="EI6" s="36">
        <f t="shared" si="14"/>
        <v>0.69</v>
      </c>
      <c r="EJ6" s="36">
        <f t="shared" si="14"/>
        <v>0.65</v>
      </c>
      <c r="EK6" s="36">
        <f t="shared" si="14"/>
        <v>0.53</v>
      </c>
      <c r="EL6" s="36">
        <f t="shared" si="14"/>
        <v>0.72</v>
      </c>
      <c r="EM6" s="36">
        <f t="shared" si="14"/>
        <v>0.53</v>
      </c>
      <c r="EN6" s="35" t="str">
        <f>IF(EN7="","",IF(EN7="-","【-】","【"&amp;SUBSTITUTE(TEXT(EN7,"#,##0.00"),"-","△")&amp;"】"))</f>
        <v>【0.54】</v>
      </c>
    </row>
    <row r="7" spans="1:144" s="37" customFormat="1" x14ac:dyDescent="0.15">
      <c r="A7" s="29"/>
      <c r="B7" s="38">
        <v>2018</v>
      </c>
      <c r="C7" s="38">
        <v>393410</v>
      </c>
      <c r="D7" s="38">
        <v>47</v>
      </c>
      <c r="E7" s="38">
        <v>1</v>
      </c>
      <c r="F7" s="38">
        <v>0</v>
      </c>
      <c r="G7" s="38">
        <v>0</v>
      </c>
      <c r="H7" s="38" t="s">
        <v>97</v>
      </c>
      <c r="I7" s="38" t="s">
        <v>98</v>
      </c>
      <c r="J7" s="38" t="s">
        <v>99</v>
      </c>
      <c r="K7" s="38" t="s">
        <v>100</v>
      </c>
      <c r="L7" s="38" t="s">
        <v>101</v>
      </c>
      <c r="M7" s="38" t="s">
        <v>102</v>
      </c>
      <c r="N7" s="39" t="s">
        <v>103</v>
      </c>
      <c r="O7" s="39" t="s">
        <v>104</v>
      </c>
      <c r="P7" s="39">
        <v>86.92</v>
      </c>
      <c r="Q7" s="39">
        <v>2630</v>
      </c>
      <c r="R7" s="39">
        <v>3503</v>
      </c>
      <c r="S7" s="39">
        <v>134.22</v>
      </c>
      <c r="T7" s="39">
        <v>26.1</v>
      </c>
      <c r="U7" s="39">
        <v>3030</v>
      </c>
      <c r="V7" s="39">
        <v>10.95</v>
      </c>
      <c r="W7" s="39">
        <v>276.70999999999998</v>
      </c>
      <c r="X7" s="39">
        <v>82.78</v>
      </c>
      <c r="Y7" s="39">
        <v>98.9</v>
      </c>
      <c r="Z7" s="39">
        <v>90.57</v>
      </c>
      <c r="AA7" s="39">
        <v>108.62</v>
      </c>
      <c r="AB7" s="39">
        <v>120.33</v>
      </c>
      <c r="AC7" s="39">
        <v>75.87</v>
      </c>
      <c r="AD7" s="39">
        <v>76.27</v>
      </c>
      <c r="AE7" s="39">
        <v>77.56</v>
      </c>
      <c r="AF7" s="39">
        <v>78.510000000000005</v>
      </c>
      <c r="AG7" s="39">
        <v>77.91</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1420.94</v>
      </c>
      <c r="BF7" s="39">
        <v>1306.8399999999999</v>
      </c>
      <c r="BG7" s="39">
        <v>1417.19</v>
      </c>
      <c r="BH7" s="39">
        <v>1840.32</v>
      </c>
      <c r="BI7" s="39">
        <v>1850.01</v>
      </c>
      <c r="BJ7" s="39">
        <v>1125.69</v>
      </c>
      <c r="BK7" s="39">
        <v>1134.67</v>
      </c>
      <c r="BL7" s="39">
        <v>1144.79</v>
      </c>
      <c r="BM7" s="39">
        <v>1061.58</v>
      </c>
      <c r="BN7" s="39">
        <v>1007.7</v>
      </c>
      <c r="BO7" s="39">
        <v>1074.1400000000001</v>
      </c>
      <c r="BP7" s="39">
        <v>73.03</v>
      </c>
      <c r="BQ7" s="39">
        <v>89.41</v>
      </c>
      <c r="BR7" s="39">
        <v>81.75</v>
      </c>
      <c r="BS7" s="39">
        <v>91.29</v>
      </c>
      <c r="BT7" s="39">
        <v>77.53</v>
      </c>
      <c r="BU7" s="39">
        <v>46.48</v>
      </c>
      <c r="BV7" s="39">
        <v>40.6</v>
      </c>
      <c r="BW7" s="39">
        <v>56.04</v>
      </c>
      <c r="BX7" s="39">
        <v>58.52</v>
      </c>
      <c r="BY7" s="39">
        <v>59.22</v>
      </c>
      <c r="BZ7" s="39">
        <v>54.36</v>
      </c>
      <c r="CA7" s="39">
        <v>137.88</v>
      </c>
      <c r="CB7" s="39">
        <v>173.03</v>
      </c>
      <c r="CC7" s="39">
        <v>202.68</v>
      </c>
      <c r="CD7" s="39">
        <v>176.85</v>
      </c>
      <c r="CE7" s="39">
        <v>211.22</v>
      </c>
      <c r="CF7" s="39">
        <v>376.61</v>
      </c>
      <c r="CG7" s="39">
        <v>440.03</v>
      </c>
      <c r="CH7" s="39">
        <v>304.35000000000002</v>
      </c>
      <c r="CI7" s="39">
        <v>296.3</v>
      </c>
      <c r="CJ7" s="39">
        <v>292.89999999999998</v>
      </c>
      <c r="CK7" s="39">
        <v>296.39999999999998</v>
      </c>
      <c r="CL7" s="39">
        <v>92.21</v>
      </c>
      <c r="CM7" s="39">
        <v>89.39</v>
      </c>
      <c r="CN7" s="39">
        <v>76.83</v>
      </c>
      <c r="CO7" s="39">
        <v>74.010000000000005</v>
      </c>
      <c r="CP7" s="39">
        <v>73.33</v>
      </c>
      <c r="CQ7" s="39">
        <v>57.43</v>
      </c>
      <c r="CR7" s="39">
        <v>57.29</v>
      </c>
      <c r="CS7" s="39">
        <v>55.9</v>
      </c>
      <c r="CT7" s="39">
        <v>57.3</v>
      </c>
      <c r="CU7" s="39">
        <v>56.76</v>
      </c>
      <c r="CV7" s="39">
        <v>55.95</v>
      </c>
      <c r="CW7" s="39">
        <v>52.15</v>
      </c>
      <c r="CX7" s="39">
        <v>44.38</v>
      </c>
      <c r="CY7" s="39">
        <v>51.79</v>
      </c>
      <c r="CZ7" s="39">
        <v>56.82</v>
      </c>
      <c r="DA7" s="39">
        <v>56.46</v>
      </c>
      <c r="DB7" s="39">
        <v>73.83</v>
      </c>
      <c r="DC7" s="39">
        <v>73.69</v>
      </c>
      <c r="DD7" s="39">
        <v>73.28</v>
      </c>
      <c r="DE7" s="39">
        <v>72.42</v>
      </c>
      <c r="DF7" s="39">
        <v>73.069999999999993</v>
      </c>
      <c r="DG7" s="39">
        <v>73.77</v>
      </c>
      <c r="DH7" s="39"/>
      <c r="DI7" s="39"/>
      <c r="DJ7" s="39"/>
      <c r="DK7" s="39"/>
      <c r="DL7" s="39"/>
      <c r="DM7" s="39"/>
      <c r="DN7" s="39"/>
      <c r="DO7" s="39"/>
      <c r="DP7" s="39"/>
      <c r="DQ7" s="39"/>
      <c r="DR7" s="39"/>
      <c r="DS7" s="39"/>
      <c r="DT7" s="39"/>
      <c r="DU7" s="39"/>
      <c r="DV7" s="39"/>
      <c r="DW7" s="39"/>
      <c r="DX7" s="39"/>
      <c r="DY7" s="39"/>
      <c r="DZ7" s="39"/>
      <c r="EA7" s="39"/>
      <c r="EB7" s="39"/>
      <c r="EC7" s="39"/>
      <c r="ED7" s="39">
        <v>4.54</v>
      </c>
      <c r="EE7" s="39">
        <v>0</v>
      </c>
      <c r="EF7" s="39">
        <v>0.78</v>
      </c>
      <c r="EG7" s="39">
        <v>18.32</v>
      </c>
      <c r="EH7" s="39">
        <v>1.37</v>
      </c>
      <c r="EI7" s="39">
        <v>0.69</v>
      </c>
      <c r="EJ7" s="39">
        <v>0.65</v>
      </c>
      <c r="EK7" s="39">
        <v>0.53</v>
      </c>
      <c r="EL7" s="39">
        <v>0.72</v>
      </c>
      <c r="EM7" s="39">
        <v>0.53</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105</v>
      </c>
      <c r="C9" s="41" t="s">
        <v>106</v>
      </c>
      <c r="D9" s="41" t="s">
        <v>107</v>
      </c>
      <c r="E9" s="41" t="s">
        <v>108</v>
      </c>
      <c r="F9" s="41" t="s">
        <v>109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47</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河邑 龍二</cp:lastModifiedBy>
  <cp:lastPrinted>2020-01-14T05:37:47Z</cp:lastPrinted>
  <dcterms:created xsi:type="dcterms:W3CDTF">2019-12-05T04:39:30Z</dcterms:created>
  <dcterms:modified xsi:type="dcterms:W3CDTF">2020-01-14T05:39:35Z</dcterms:modified>
  <cp:category/>
</cp:coreProperties>
</file>