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2130町民環境課(水道)\69上：水道\調査_通知\R1\経営比較分析（H30年度決算分）\"/>
    </mc:Choice>
  </mc:AlternateContent>
  <workbookProtection workbookAlgorithmName="SHA-512" workbookHashValue="PxKmDoe+Q76hx7u1s1SFrTGOVHBDDBEDhiTVgrxFeidEGNak/36q6fJK2GHwoDurU1D1JbbwRaFvy0piJlE9yw==" workbookSaltValue="Hobxuc2SD/6jfYbcekTno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<sst xmlns="http://schemas.openxmlformats.org/spreadsheetml/2006/main" count="286" uniqueCount="107">
  <si>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</si>
  <si>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</si>
  <si>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</si>
  <si>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</si>
  <si>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</si>
  <si>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</si>
  <si>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</si>
  <si>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</si>
  <si>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</si>
  <si>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</si>
  <si>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</si>
  <si>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</si>
  <si>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</si>
  <si>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</si>
  <si>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</si>
  <si>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</si>
  <si>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</si>
  <si>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</si>
  <si>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</si>
  <si>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</si>
  <si>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</si>
  <si>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</si>
  <si>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</si>
  <si>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</si>
  <si>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</si>
  <si>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</si>
  <si>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</si>
  <si>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</si>
  <si>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</si>
  <si>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</si>
  <si>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</si>
  <si>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</si>
  <si>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</si>
  <si>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</si>
  <si>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</si>
  <si>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</si>
  <si>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</si>
  <si>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</si>
  <si>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</si>
  <si>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</si>
  <si>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</si>
  <si>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</si>
  <si>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</si>
  <si>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</si>
  <si>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</si>
  <si>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</si>
  <si>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</si>
  <si>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</si>
  <si>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</si>
  <si>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</si>
  <si>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</si>
  <si>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</si>
  <si>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</si>
  <si>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</si>
  <si>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</si>
  <si>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</si>
  <si>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</si>
  <si>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</si>
  <si>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</si>
  <si>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</si>
  <si>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</si>
  <si>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</si>
  <si>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</si>
  <si>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</si>
  <si>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</si>
  <si>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</si>
  <si>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</si>
  <si>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</si>
  <si>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</si>
  <si>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</si>
  <si>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</si>
  <si>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</si>
  <si>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</si>
  <si>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</si>
  <si>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</si>
  <si>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</si>
  <si>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</si>
  <si>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</si>
  <si>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</si>
  <si>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</si>
  <si>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</si>
  <si>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</si>
  <si>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</si>
  <si>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</si>
  <si>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</si>
  <si>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</si>
  <si>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</si>
  <si>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</si>
  <si>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</si>
  <si>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</si>
  <si>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</si>
  <si>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</si>
  <si>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中土佐町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</si>
  <si>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</si>
  <si>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</si>
  <si>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</si>
  <si>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</si>
  <si>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</si>
  <si>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</si>
  <si>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</si>
  <si>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</si>
  <si>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</si>
  <si>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</si>
  <si>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</si>
  <si>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人口減少に伴い有収水量及び料金収入は減少傾向にあるが、老朽化により営業費用は増加傾向にある。
また、各施設が更新時期を迎えているものの、更新事業が進んでいない状況である。「中土佐町簡易水道施設更新計画」にもとづき、財政状況等を勘案し、施設更新を進めていく予定である。
今後とも中・長期的な財政状況を見通し、適切な料金設定を行い健全な財政運営に努めていく。</t>
    <rPh sb="7" eb="9">
      <t>ユウシュウ</t>
    </rPh>
    <rPh sb="27" eb="30">
      <t>ロウキュウカ</t>
    </rPh>
    <rPh sb="33" eb="35">
      <t>エイギョウ</t>
    </rPh>
    <rPh sb="35" eb="37">
      <t>ヒヨウ</t>
    </rPh>
    <rPh sb="38" eb="40">
      <t>ゾウカ</t>
    </rPh>
    <rPh sb="40" eb="42">
      <t>ケイコウ</t>
    </rPh>
    <rPh sb="70" eb="72">
      <t>ジギョウ</t>
    </rPh>
    <rPh sb="127" eb="129">
      <t>ヨテイ</t>
    </rPh>
    <rPh sb="134" eb="136">
      <t>コンゴ</t>
    </rPh>
    <rPh sb="138" eb="139">
      <t>チュウ</t>
    </rPh>
    <rPh sb="140" eb="143">
      <t>チョウキテキ</t>
    </rPh>
    <rPh sb="149" eb="151">
      <t>ミトオ</t>
    </rPh>
    <rPh sb="153" eb="155">
      <t>テキセツ</t>
    </rPh>
    <rPh sb="156" eb="158">
      <t>リョウキン</t>
    </rPh>
    <rPh sb="158" eb="160">
      <t>セッテイ</t>
    </rPh>
    <rPh sb="161" eb="162">
      <t>オコナ</t>
    </rPh>
    <phoneticPr fontId="4"/>
  </si>
  <si>
    <t>①町道改良工事等に伴う配管布設替工事を行っているものの規模が小さいため、減価償却費相当分償却率が増加している。
②大野見北地区簡易水道施設整備事業分（昭和53年度）配管等の法定耐用年数が経過したため、管路経年化率が上昇（7.09％）している。
③当年度において更新工事は行っていないが、次年度から施設等更新事業（実施設計・工事）を予定している。</t>
    <rPh sb="1" eb="2">
      <t>チョウ</t>
    </rPh>
    <rPh sb="2" eb="3">
      <t>ドウ</t>
    </rPh>
    <rPh sb="3" eb="5">
      <t>カイリョウ</t>
    </rPh>
    <rPh sb="5" eb="7">
      <t>コウジ</t>
    </rPh>
    <rPh sb="7" eb="8">
      <t>トウ</t>
    </rPh>
    <rPh sb="9" eb="10">
      <t>トモナ</t>
    </rPh>
    <rPh sb="11" eb="13">
      <t>ハイカン</t>
    </rPh>
    <rPh sb="13" eb="15">
      <t>フセツ</t>
    </rPh>
    <rPh sb="15" eb="16">
      <t>ガエ</t>
    </rPh>
    <rPh sb="16" eb="18">
      <t>コウジ</t>
    </rPh>
    <rPh sb="19" eb="20">
      <t>オコナ</t>
    </rPh>
    <rPh sb="36" eb="38">
      <t>ゲンカ</t>
    </rPh>
    <rPh sb="38" eb="40">
      <t>ショウキャク</t>
    </rPh>
    <rPh sb="40" eb="41">
      <t>ヒ</t>
    </rPh>
    <rPh sb="41" eb="43">
      <t>ソウトウ</t>
    </rPh>
    <rPh sb="43" eb="44">
      <t>ブン</t>
    </rPh>
    <rPh sb="44" eb="46">
      <t>ショウキャク</t>
    </rPh>
    <rPh sb="46" eb="47">
      <t>リツ</t>
    </rPh>
    <rPh sb="48" eb="50">
      <t>ゾウカ</t>
    </rPh>
    <rPh sb="57" eb="60">
      <t>オオノミ</t>
    </rPh>
    <rPh sb="60" eb="61">
      <t>キタ</t>
    </rPh>
    <rPh sb="61" eb="63">
      <t>チク</t>
    </rPh>
    <rPh sb="71" eb="73">
      <t>ジギョウ</t>
    </rPh>
    <rPh sb="73" eb="74">
      <t>ブン</t>
    </rPh>
    <rPh sb="75" eb="77">
      <t>ショウワ</t>
    </rPh>
    <rPh sb="79" eb="81">
      <t>ネンド</t>
    </rPh>
    <rPh sb="82" eb="84">
      <t>ハイカン</t>
    </rPh>
    <rPh sb="84" eb="85">
      <t>トウ</t>
    </rPh>
    <rPh sb="86" eb="88">
      <t>ホウテイ</t>
    </rPh>
    <rPh sb="88" eb="90">
      <t>タイヨウ</t>
    </rPh>
    <rPh sb="90" eb="92">
      <t>ネンスウ</t>
    </rPh>
    <rPh sb="93" eb="95">
      <t>ケイカ</t>
    </rPh>
    <rPh sb="100" eb="102">
      <t>カンロ</t>
    </rPh>
    <rPh sb="102" eb="105">
      <t>ケイネンカ</t>
    </rPh>
    <rPh sb="105" eb="106">
      <t>リツ</t>
    </rPh>
    <rPh sb="107" eb="109">
      <t>ジョウショウ</t>
    </rPh>
    <rPh sb="123" eb="126">
      <t>トウネンド</t>
    </rPh>
    <rPh sb="130" eb="132">
      <t>コウシン</t>
    </rPh>
    <rPh sb="132" eb="134">
      <t>コウジ</t>
    </rPh>
    <rPh sb="135" eb="136">
      <t>オコナ</t>
    </rPh>
    <rPh sb="148" eb="150">
      <t>シセツ</t>
    </rPh>
    <rPh sb="150" eb="151">
      <t>トウ</t>
    </rPh>
    <rPh sb="151" eb="153">
      <t>コウシン</t>
    </rPh>
    <rPh sb="153" eb="155">
      <t>ジギョウ</t>
    </rPh>
    <rPh sb="156" eb="158">
      <t>ジッシ</t>
    </rPh>
    <rPh sb="158" eb="160">
      <t>セッケイ</t>
    </rPh>
    <rPh sb="161" eb="163">
      <t>コウジ</t>
    </rPh>
    <rPh sb="165" eb="167">
      <t>ヨテイ</t>
    </rPh>
    <phoneticPr fontId="4"/>
  </si>
  <si>
    <t xml:space="preserve">①収益においては、人口減少に伴い給水収益が減少している。費用では、前年度より修繕費が34％増加、水質検査費が50％増加したことにより収支比率が低下している。　
③キャッシュ・フロー計算書は悪化（期首残高より15％減少）しているが、未払金の減少により流動比率が維持されている。今後、企業債による更新投資が増加する予定であることから、流動比率の低下が見込まれる。
④更新投資規模が小さいため、類似団体に比べ比率が低くなっている。
⑤給水原価が上昇したことと、料金設定が低いことから、類似団体に比べ回収率が低くなっている。
⑥給水原価の上昇原因は、経常経費（主に水質検査費と修繕費）が増加（対前年度比1.5％増）し、有収水量が減少（対前年度比3.4％減）したことによる。
⑦人口減少により有収水量は減少（対前年度比△3.4％）しているものの、漏水等により無効水量が増加していることから、施設利用率が増加している。
⑧漏水等により無効水量が増加し、類似団体に比べ有収率が低くなっている。
</t>
    <rPh sb="35" eb="36">
      <t>ド</t>
    </rPh>
    <rPh sb="38" eb="41">
      <t>シュウゼンヒ</t>
    </rPh>
    <rPh sb="45" eb="47">
      <t>ゾウカ</t>
    </rPh>
    <rPh sb="48" eb="50">
      <t>スイシツ</t>
    </rPh>
    <rPh sb="50" eb="52">
      <t>ケンサ</t>
    </rPh>
    <rPh sb="52" eb="53">
      <t>ヒ</t>
    </rPh>
    <rPh sb="57" eb="59">
      <t>ゾウカ</t>
    </rPh>
    <rPh sb="66" eb="68">
      <t>シュウシ</t>
    </rPh>
    <rPh sb="68" eb="70">
      <t>ヒリツ</t>
    </rPh>
    <rPh sb="71" eb="73">
      <t>テイカ</t>
    </rPh>
    <rPh sb="137" eb="139">
      <t>コンゴ</t>
    </rPh>
    <rPh sb="140" eb="142">
      <t>キギョウ</t>
    </rPh>
    <rPh sb="142" eb="143">
      <t>サイ</t>
    </rPh>
    <rPh sb="146" eb="148">
      <t>コウシン</t>
    </rPh>
    <rPh sb="148" eb="150">
      <t>トウシ</t>
    </rPh>
    <rPh sb="151" eb="153">
      <t>ゾウカ</t>
    </rPh>
    <rPh sb="155" eb="157">
      <t>ヨテイ</t>
    </rPh>
    <rPh sb="165" eb="167">
      <t>リュウドウ</t>
    </rPh>
    <rPh sb="170" eb="172">
      <t>テイカ</t>
    </rPh>
    <rPh sb="173" eb="175">
      <t>ミコ</t>
    </rPh>
    <rPh sb="181" eb="183">
      <t>コウシン</t>
    </rPh>
    <rPh sb="183" eb="185">
      <t>トウシ</t>
    </rPh>
    <rPh sb="185" eb="187">
      <t>キボ</t>
    </rPh>
    <rPh sb="188" eb="189">
      <t>チイ</t>
    </rPh>
    <rPh sb="201" eb="203">
      <t>ヒリツ</t>
    </rPh>
    <rPh sb="204" eb="205">
      <t>ヒク</t>
    </rPh>
    <rPh sb="214" eb="216">
      <t>キュウスイ</t>
    </rPh>
    <rPh sb="216" eb="218">
      <t>ゲンカ</t>
    </rPh>
    <rPh sb="219" eb="221">
      <t>ジョウショウ</t>
    </rPh>
    <rPh sb="232" eb="233">
      <t>ヒク</t>
    </rPh>
    <rPh sb="239" eb="241">
      <t>ルイジ</t>
    </rPh>
    <rPh sb="241" eb="243">
      <t>ダンタイ</t>
    </rPh>
    <rPh sb="244" eb="245">
      <t>クラ</t>
    </rPh>
    <rPh sb="246" eb="248">
      <t>カイシュウ</t>
    </rPh>
    <rPh sb="248" eb="249">
      <t>リツ</t>
    </rPh>
    <rPh sb="260" eb="262">
      <t>キュウスイ</t>
    </rPh>
    <rPh sb="262" eb="264">
      <t>ゲンカ</t>
    </rPh>
    <rPh sb="265" eb="267">
      <t>ジョウショウ</t>
    </rPh>
    <rPh sb="267" eb="269">
      <t>ゲンイン</t>
    </rPh>
    <rPh sb="276" eb="277">
      <t>オモ</t>
    </rPh>
    <rPh sb="278" eb="280">
      <t>スイシツ</t>
    </rPh>
    <rPh sb="280" eb="282">
      <t>ケンサ</t>
    </rPh>
    <rPh sb="282" eb="283">
      <t>ヒ</t>
    </rPh>
    <rPh sb="284" eb="287">
      <t>シュウゼンヒ</t>
    </rPh>
    <rPh sb="301" eb="302">
      <t>ゾウ</t>
    </rPh>
    <rPh sb="322" eb="323">
      <t>ゲン</t>
    </rPh>
    <rPh sb="341" eb="343">
      <t>ユウシュウ</t>
    </rPh>
    <rPh sb="343" eb="345">
      <t>スイリョウ</t>
    </rPh>
    <rPh sb="346" eb="348">
      <t>ゲンショウ</t>
    </rPh>
    <rPh sb="349" eb="354">
      <t>タイゼンネンドヒ</t>
    </rPh>
    <rPh sb="368" eb="370">
      <t>ロウスイ</t>
    </rPh>
    <rPh sb="370" eb="371">
      <t>トウ</t>
    </rPh>
    <rPh sb="374" eb="376">
      <t>ムコウ</t>
    </rPh>
    <rPh sb="376" eb="378">
      <t>スイリョウ</t>
    </rPh>
    <rPh sb="379" eb="381">
      <t>ゾウカ</t>
    </rPh>
    <rPh sb="390" eb="392">
      <t>シセツ</t>
    </rPh>
    <rPh sb="392" eb="395">
      <t>リヨウリツ</t>
    </rPh>
    <rPh sb="396" eb="398">
      <t>ゾウカ</t>
    </rPh>
    <rPh sb="405" eb="407">
      <t>ロウスイ</t>
    </rPh>
    <rPh sb="407" eb="408">
      <t>トウ</t>
    </rPh>
    <rPh sb="411" eb="413">
      <t>ムコウ</t>
    </rPh>
    <rPh sb="416" eb="418">
      <t>ゾウカ</t>
    </rPh>
    <rPh sb="420" eb="422">
      <t>ルイジ</t>
    </rPh>
    <rPh sb="422" eb="424">
      <t>ダンタイ</t>
    </rPh>
    <rPh sb="425" eb="426">
      <t>クラ</t>
    </rPh>
    <rPh sb="427" eb="429">
      <t>ユウシュウ</t>
    </rPh>
    <rPh sb="429" eb="430">
      <t>リツ</t>
    </rPh>
    <rPh sb="431" eb="432">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</si>
</sst>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AD8-42EE-B773-564C465FECB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0.01</c:v>
                </c:pt>
                <c:pt idx="4">
                  <c:v>0.04</c:v>
                </c:pt>
              </c:numCache>
            </c:numRef>
          </c:val>
          <c:smooth val="0"/>
          <c:extLst>
            <c:ext xmlns:c16="http://schemas.microsoft.com/office/drawing/2014/chart" uri="{C3380CC4-5D6E-409C-BE32-E72D297353CC}">
              <c16:uniqueId val="{00000001-4AD8-42EE-B773-564C465FECB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0</c:v>
                </c:pt>
                <c:pt idx="3">
                  <c:v>73.11</c:v>
                </c:pt>
                <c:pt idx="4">
                  <c:v>73.930000000000007</c:v>
                </c:pt>
              </c:numCache>
            </c:numRef>
          </c:val>
          <c:extLst>
            <c:ext xmlns:c16="http://schemas.microsoft.com/office/drawing/2014/chart" uri="{C3380CC4-5D6E-409C-BE32-E72D297353CC}">
              <c16:uniqueId val="{00000000-25CE-4097-99CA-F60EA1D1973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63.01</c:v>
                </c:pt>
                <c:pt idx="4">
                  <c:v>52.63</c:v>
                </c:pt>
              </c:numCache>
            </c:numRef>
          </c:val>
          <c:smooth val="0"/>
          <c:extLst>
            <c:ext xmlns:c16="http://schemas.microsoft.com/office/drawing/2014/chart" uri="{C3380CC4-5D6E-409C-BE32-E72D297353CC}">
              <c16:uniqueId val="{00000001-25CE-4097-99CA-F60EA1D1973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0</c:v>
                </c:pt>
                <c:pt idx="3">
                  <c:v>70.47</c:v>
                </c:pt>
                <c:pt idx="4">
                  <c:v>67.349999999999994</c:v>
                </c:pt>
              </c:numCache>
            </c:numRef>
          </c:val>
          <c:extLst>
            <c:ext xmlns:c16="http://schemas.microsoft.com/office/drawing/2014/chart" uri="{C3380CC4-5D6E-409C-BE32-E72D297353CC}">
              <c16:uniqueId val="{00000000-8215-4D78-8774-660E5A4541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77.489999999999995</c:v>
                </c:pt>
                <c:pt idx="4">
                  <c:v>78.83</c:v>
                </c:pt>
              </c:numCache>
            </c:numRef>
          </c:val>
          <c:smooth val="0"/>
          <c:extLst>
            <c:ext xmlns:c16="http://schemas.microsoft.com/office/drawing/2014/chart" uri="{C3380CC4-5D6E-409C-BE32-E72D297353CC}">
              <c16:uniqueId val="{00000001-8215-4D78-8774-660E5A4541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0</c:v>
                </c:pt>
                <c:pt idx="3">
                  <c:v>113.08</c:v>
                </c:pt>
                <c:pt idx="4">
                  <c:v>103.62</c:v>
                </c:pt>
              </c:numCache>
            </c:numRef>
          </c:val>
          <c:extLst>
            <c:ext xmlns:c16="http://schemas.microsoft.com/office/drawing/2014/chart" uri="{C3380CC4-5D6E-409C-BE32-E72D297353CC}">
              <c16:uniqueId val="{00000000-0246-45DB-9353-4A450535C9C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105.17</c:v>
                </c:pt>
                <c:pt idx="4">
                  <c:v>99.53</c:v>
                </c:pt>
              </c:numCache>
            </c:numRef>
          </c:val>
          <c:smooth val="0"/>
          <c:extLst>
            <c:ext xmlns:c16="http://schemas.microsoft.com/office/drawing/2014/chart" uri="{C3380CC4-5D6E-409C-BE32-E72D297353CC}">
              <c16:uniqueId val="{00000001-0246-45DB-9353-4A450535C9C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0</c:v>
                </c:pt>
                <c:pt idx="3">
                  <c:v>45.44</c:v>
                </c:pt>
                <c:pt idx="4">
                  <c:v>47.37</c:v>
                </c:pt>
              </c:numCache>
            </c:numRef>
          </c:val>
          <c:extLst>
            <c:ext xmlns:c16="http://schemas.microsoft.com/office/drawing/2014/chart" uri="{C3380CC4-5D6E-409C-BE32-E72D297353CC}">
              <c16:uniqueId val="{00000000-CF98-4685-AD72-CA9C0745F00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49.75</c:v>
                </c:pt>
                <c:pt idx="4">
                  <c:v>41.07</c:v>
                </c:pt>
              </c:numCache>
            </c:numRef>
          </c:val>
          <c:smooth val="0"/>
          <c:extLst>
            <c:ext xmlns:c16="http://schemas.microsoft.com/office/drawing/2014/chart" uri="{C3380CC4-5D6E-409C-BE32-E72D297353CC}">
              <c16:uniqueId val="{00000001-CF98-4685-AD72-CA9C0745F00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39.03</c:v>
                </c:pt>
                <c:pt idx="4">
                  <c:v>46.12</c:v>
                </c:pt>
              </c:numCache>
            </c:numRef>
          </c:val>
          <c:extLst>
            <c:ext xmlns:c16="http://schemas.microsoft.com/office/drawing/2014/chart" uri="{C3380CC4-5D6E-409C-BE32-E72D297353CC}">
              <c16:uniqueId val="{00000000-C14E-4D56-AD8D-73348E8D283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6.45</c:v>
                </c:pt>
                <c:pt idx="4">
                  <c:v>5.94</c:v>
                </c:pt>
              </c:numCache>
            </c:numRef>
          </c:val>
          <c:smooth val="0"/>
          <c:extLst>
            <c:ext xmlns:c16="http://schemas.microsoft.com/office/drawing/2014/chart" uri="{C3380CC4-5D6E-409C-BE32-E72D297353CC}">
              <c16:uniqueId val="{00000001-C14E-4D56-AD8D-73348E8D283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90B-499A-B659-30D17C3F9E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
                  <c:v>0</c:v>
                </c:pt>
                <c:pt idx="4">
                  <c:v>4.53</c:v>
                </c:pt>
              </c:numCache>
            </c:numRef>
          </c:val>
          <c:smooth val="0"/>
          <c:extLst>
            <c:ext xmlns:c16="http://schemas.microsoft.com/office/drawing/2014/chart" uri="{C3380CC4-5D6E-409C-BE32-E72D297353CC}">
              <c16:uniqueId val="{00000001-F90B-499A-B659-30D17C3F9E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0</c:v>
                </c:pt>
                <c:pt idx="3">
                  <c:v>160.72999999999999</c:v>
                </c:pt>
                <c:pt idx="4">
                  <c:v>166.96</c:v>
                </c:pt>
              </c:numCache>
            </c:numRef>
          </c:val>
          <c:extLst>
            <c:ext xmlns:c16="http://schemas.microsoft.com/office/drawing/2014/chart" uri="{C3380CC4-5D6E-409C-BE32-E72D297353CC}">
              <c16:uniqueId val="{00000000-20E4-4353-BD9D-066450E3995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155.44999999999999</c:v>
                </c:pt>
                <c:pt idx="4">
                  <c:v>183.95</c:v>
                </c:pt>
              </c:numCache>
            </c:numRef>
          </c:val>
          <c:smooth val="0"/>
          <c:extLst>
            <c:ext xmlns:c16="http://schemas.microsoft.com/office/drawing/2014/chart" uri="{C3380CC4-5D6E-409C-BE32-E72D297353CC}">
              <c16:uniqueId val="{00000001-20E4-4353-BD9D-066450E3995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806.38</c:v>
                </c:pt>
                <c:pt idx="4">
                  <c:v>775.27</c:v>
                </c:pt>
              </c:numCache>
            </c:numRef>
          </c:val>
          <c:extLst>
            <c:ext xmlns:c16="http://schemas.microsoft.com/office/drawing/2014/chart" uri="{C3380CC4-5D6E-409C-BE32-E72D297353CC}">
              <c16:uniqueId val="{00000000-67DC-49CB-9BF7-518AEF1689D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1039.78</c:v>
                </c:pt>
                <c:pt idx="4">
                  <c:v>1272.18</c:v>
                </c:pt>
              </c:numCache>
            </c:numRef>
          </c:val>
          <c:smooth val="0"/>
          <c:extLst>
            <c:ext xmlns:c16="http://schemas.microsoft.com/office/drawing/2014/chart" uri="{C3380CC4-5D6E-409C-BE32-E72D297353CC}">
              <c16:uniqueId val="{00000001-67DC-49CB-9BF7-518AEF1689D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0</c:v>
                </c:pt>
                <c:pt idx="3">
                  <c:v>74.47</c:v>
                </c:pt>
                <c:pt idx="4">
                  <c:v>70.56</c:v>
                </c:pt>
              </c:numCache>
            </c:numRef>
          </c:val>
          <c:extLst>
            <c:ext xmlns:c16="http://schemas.microsoft.com/office/drawing/2014/chart" uri="{C3380CC4-5D6E-409C-BE32-E72D297353CC}">
              <c16:uniqueId val="{00000000-5475-40DD-9112-C894D0DE127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82.35</c:v>
                </c:pt>
                <c:pt idx="4">
                  <c:v>75.83</c:v>
                </c:pt>
              </c:numCache>
            </c:numRef>
          </c:val>
          <c:smooth val="0"/>
          <c:extLst>
            <c:ext xmlns:c16="http://schemas.microsoft.com/office/drawing/2014/chart" uri="{C3380CC4-5D6E-409C-BE32-E72D297353CC}">
              <c16:uniqueId val="{00000001-5475-40DD-9112-C894D0DE127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0</c:v>
                </c:pt>
                <c:pt idx="3">
                  <c:v>121.97</c:v>
                </c:pt>
                <c:pt idx="4">
                  <c:v>128.6</c:v>
                </c:pt>
              </c:numCache>
            </c:numRef>
          </c:val>
          <c:extLst>
            <c:ext xmlns:c16="http://schemas.microsoft.com/office/drawing/2014/chart" uri="{C3380CC4-5D6E-409C-BE32-E72D297353CC}">
              <c16:uniqueId val="{00000000-85AE-4B5C-A9BB-B721D43D5C5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181.75</c:v>
                </c:pt>
                <c:pt idx="4">
                  <c:v>181.94</c:v>
                </c:pt>
              </c:numCache>
            </c:numRef>
          </c:val>
          <c:smooth val="0"/>
          <c:extLst>
            <c:ext xmlns:c16="http://schemas.microsoft.com/office/drawing/2014/chart" uri="{C3380CC4-5D6E-409C-BE32-E72D297353CC}">
              <c16:uniqueId val="{00000001-85AE-4B5C-A9BB-B721D43D5C5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【11.65】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3"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中土佐町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簡易水道事業</v>
      </c>
      <c r="Q8" s="59"/>
      <c r="R8" s="59"/>
      <c r="S8" s="59"/>
      <c r="T8" s="59"/>
      <c r="U8" s="59"/>
      <c r="V8" s="59"/>
      <c r="W8" s="59" t="str">
        <f>データ!$L$6</f>
        <v>C2</v>
      </c>
      <c r="X8" s="59"/>
      <c r="Y8" s="59"/>
      <c r="Z8" s="59"/>
      <c r="AA8" s="59"/>
      <c r="AB8" s="59"/>
      <c r="AC8" s="59"/>
      <c r="AD8" s="59" t="str">
        <f>データ!$M$6</f>
        <v>非設置</v>
      </c>
      <c r="AE8" s="59"/>
      <c r="AF8" s="59"/>
      <c r="AG8" s="59"/>
      <c r="AH8" s="59"/>
      <c r="AI8" s="59"/>
      <c r="AJ8" s="59"/>
      <c r="AK8" s="4"/>
      <c r="AL8" s="60">
        <f>データ!$R$6</f>
        <v>6868</v>
      </c>
      <c r="AM8" s="60"/>
      <c r="AN8" s="60"/>
      <c r="AO8" s="60"/>
      <c r="AP8" s="60"/>
      <c r="AQ8" s="60"/>
      <c r="AR8" s="60"/>
      <c r="AS8" s="60"/>
      <c r="AT8" s="51">
        <f>データ!$S$6</f>
        <v>193.21</v>
      </c>
      <c r="AU8" s="52"/>
      <c r="AV8" s="52"/>
      <c r="AW8" s="52"/>
      <c r="AX8" s="52"/>
      <c r="AY8" s="52"/>
      <c r="AZ8" s="52"/>
      <c r="BA8" s="52"/>
      <c r="BB8" s="53">
        <f>データ!$T$6</f>
        <v>35.549999999999997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64.91</v>
      </c>
      <c r="J10" s="52"/>
      <c r="K10" s="52"/>
      <c r="L10" s="52"/>
      <c r="M10" s="52"/>
      <c r="N10" s="52"/>
      <c r="O10" s="63"/>
      <c r="P10" s="53">
        <f>データ!$P$6</f>
        <v>98.8</v>
      </c>
      <c r="Q10" s="53"/>
      <c r="R10" s="53"/>
      <c r="S10" s="53"/>
      <c r="T10" s="53"/>
      <c r="U10" s="53"/>
      <c r="V10" s="53"/>
      <c r="W10" s="60">
        <f>データ!$Q$6</f>
        <v>1620</v>
      </c>
      <c r="X10" s="60"/>
      <c r="Y10" s="60"/>
      <c r="Z10" s="60"/>
      <c r="AA10" s="60"/>
      <c r="AB10" s="60"/>
      <c r="AC10" s="60"/>
      <c r="AD10" s="2"/>
      <c r="AE10" s="2"/>
      <c r="AF10" s="2"/>
      <c r="AG10" s="2"/>
      <c r="AH10" s="4"/>
      <c r="AI10" s="4"/>
      <c r="AJ10" s="4"/>
      <c r="AK10" s="4"/>
      <c r="AL10" s="60">
        <f>データ!$U$6</f>
        <v>6741</v>
      </c>
      <c r="AM10" s="60"/>
      <c r="AN10" s="60"/>
      <c r="AO10" s="60"/>
      <c r="AP10" s="60"/>
      <c r="AQ10" s="60"/>
      <c r="AR10" s="60"/>
      <c r="AS10" s="60"/>
      <c r="AT10" s="51">
        <f>データ!$V$6</f>
        <v>22.82</v>
      </c>
      <c r="AU10" s="52"/>
      <c r="AV10" s="52"/>
      <c r="AW10" s="52"/>
      <c r="AX10" s="52"/>
      <c r="AY10" s="52"/>
      <c r="AZ10" s="52"/>
      <c r="BA10" s="52"/>
      <c r="BB10" s="53">
        <f>データ!$W$6</f>
        <v>295.39999999999998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106</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5"/>
      <c r="BM63" s="76"/>
      <c r="BN63" s="76"/>
      <c r="BO63" s="76"/>
      <c r="BP63" s="76"/>
      <c r="BQ63" s="76"/>
      <c r="BR63" s="76"/>
      <c r="BS63" s="76"/>
      <c r="BT63" s="76"/>
      <c r="BU63" s="76"/>
      <c r="BV63" s="76"/>
      <c r="BW63" s="76"/>
      <c r="BX63" s="76"/>
      <c r="BY63" s="76"/>
      <c r="BZ63" s="7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104</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【104.88】</v>
      </c>
      <c r="F85" s="27" t="str">
        <f>データ!AS6</f>
        <v>【13.15】</v>
      </c>
      <c r="G85" s="27" t="str">
        <f>データ!BD6</f>
        <v>【299.46】</v>
      </c>
      <c r="H85" s="27" t="str">
        <f>データ!BO6</f>
        <v>【969.46】</v>
      </c>
      <c r="I85" s="27" t="str">
        <f>データ!BZ6</f>
        <v>【73.20】</v>
      </c>
      <c r="J85" s="27" t="str">
        <f>データ!CK6</f>
        <v>【249.60】</v>
      </c>
      <c r="K85" s="27" t="str">
        <f>データ!CV6</f>
        <v>【48.62】</v>
      </c>
      <c r="L85" s="27" t="str">
        <f>データ!DG6</f>
        <v>【79.22】</v>
      </c>
      <c r="M85" s="27" t="str">
        <f>データ!DR6</f>
        <v>【38.53】</v>
      </c>
      <c r="N85" s="27" t="str">
        <f>データ!EC6</f>
        <v>【11.65】</v>
      </c>
      <c r="O85" s="27" t="str">
        <f>データ!EN6</f>
        <v>【0.34】</v>
      </c>
    </row>
  </sheetData>
  <sheetProtection algorithmName="SHA-512" hashValue="Ch7HFmuafzY0khyKhb8QWOy1Gqmw43AQchlhP4xjJk9GuBTJbt0lGWn8nsafy+euEOmBnU0zx46vK+ipepYkTw==" saltValue="weM/DZrn4MgCVNahtIzMf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3" t="s">
        <v>50</v>
      </c>
      <c r="I3" s="94"/>
      <c r="J3" s="94"/>
      <c r="K3" s="94"/>
      <c r="L3" s="94"/>
      <c r="M3" s="94"/>
      <c r="N3" s="94"/>
      <c r="O3" s="94"/>
      <c r="P3" s="94"/>
      <c r="Q3" s="94"/>
      <c r="R3" s="94"/>
      <c r="S3" s="94"/>
      <c r="T3" s="94"/>
      <c r="U3" s="94"/>
      <c r="V3" s="94"/>
      <c r="W3" s="95"/>
      <c r="X3" s="99" t="s">
        <v>51</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27</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9" t="s">
        <v>52</v>
      </c>
      <c r="B4" s="31"/>
      <c r="C4" s="31"/>
      <c r="D4" s="31"/>
      <c r="E4" s="31"/>
      <c r="F4" s="31"/>
      <c r="G4" s="31"/>
      <c r="H4" s="96"/>
      <c r="I4" s="97"/>
      <c r="J4" s="97"/>
      <c r="K4" s="97"/>
      <c r="L4" s="97"/>
      <c r="M4" s="97"/>
      <c r="N4" s="97"/>
      <c r="O4" s="97"/>
      <c r="P4" s="97"/>
      <c r="Q4" s="97"/>
      <c r="R4" s="97"/>
      <c r="S4" s="97"/>
      <c r="T4" s="97"/>
      <c r="U4" s="97"/>
      <c r="V4" s="97"/>
      <c r="W4" s="98"/>
      <c r="X4" s="92" t="s">
        <v>53</v>
      </c>
      <c r="Y4" s="92"/>
      <c r="Z4" s="92"/>
      <c r="AA4" s="92"/>
      <c r="AB4" s="92"/>
      <c r="AC4" s="92"/>
      <c r="AD4" s="92"/>
      <c r="AE4" s="92"/>
      <c r="AF4" s="92"/>
      <c r="AG4" s="92"/>
      <c r="AH4" s="92"/>
      <c r="AI4" s="92" t="s">
        <v>54</v>
      </c>
      <c r="AJ4" s="92"/>
      <c r="AK4" s="92"/>
      <c r="AL4" s="92"/>
      <c r="AM4" s="92"/>
      <c r="AN4" s="92"/>
      <c r="AO4" s="92"/>
      <c r="AP4" s="92"/>
      <c r="AQ4" s="92"/>
      <c r="AR4" s="92"/>
      <c r="AS4" s="92"/>
      <c r="AT4" s="92" t="s">
        <v>55</v>
      </c>
      <c r="AU4" s="92"/>
      <c r="AV4" s="92"/>
      <c r="AW4" s="92"/>
      <c r="AX4" s="92"/>
      <c r="AY4" s="92"/>
      <c r="AZ4" s="92"/>
      <c r="BA4" s="92"/>
      <c r="BB4" s="92"/>
      <c r="BC4" s="92"/>
      <c r="BD4" s="92"/>
      <c r="BE4" s="92" t="s">
        <v>56</v>
      </c>
      <c r="BF4" s="92"/>
      <c r="BG4" s="92"/>
      <c r="BH4" s="92"/>
      <c r="BI4" s="92"/>
      <c r="BJ4" s="92"/>
      <c r="BK4" s="92"/>
      <c r="BL4" s="92"/>
      <c r="BM4" s="92"/>
      <c r="BN4" s="92"/>
      <c r="BO4" s="92"/>
      <c r="BP4" s="92" t="s">
        <v>57</v>
      </c>
      <c r="BQ4" s="92"/>
      <c r="BR4" s="92"/>
      <c r="BS4" s="92"/>
      <c r="BT4" s="92"/>
      <c r="BU4" s="92"/>
      <c r="BV4" s="92"/>
      <c r="BW4" s="92"/>
      <c r="BX4" s="92"/>
      <c r="BY4" s="92"/>
      <c r="BZ4" s="92"/>
      <c r="CA4" s="92" t="s">
        <v>58</v>
      </c>
      <c r="CB4" s="92"/>
      <c r="CC4" s="92"/>
      <c r="CD4" s="92"/>
      <c r="CE4" s="92"/>
      <c r="CF4" s="92"/>
      <c r="CG4" s="92"/>
      <c r="CH4" s="92"/>
      <c r="CI4" s="92"/>
      <c r="CJ4" s="92"/>
      <c r="CK4" s="92"/>
      <c r="CL4" s="92" t="s">
        <v>59</v>
      </c>
      <c r="CM4" s="92"/>
      <c r="CN4" s="92"/>
      <c r="CO4" s="92"/>
      <c r="CP4" s="92"/>
      <c r="CQ4" s="92"/>
      <c r="CR4" s="92"/>
      <c r="CS4" s="92"/>
      <c r="CT4" s="92"/>
      <c r="CU4" s="92"/>
      <c r="CV4" s="92"/>
      <c r="CW4" s="92" t="s">
        <v>60</v>
      </c>
      <c r="CX4" s="92"/>
      <c r="CY4" s="92"/>
      <c r="CZ4" s="92"/>
      <c r="DA4" s="92"/>
      <c r="DB4" s="92"/>
      <c r="DC4" s="92"/>
      <c r="DD4" s="92"/>
      <c r="DE4" s="92"/>
      <c r="DF4" s="92"/>
      <c r="DG4" s="92"/>
      <c r="DH4" s="92" t="s">
        <v>61</v>
      </c>
      <c r="DI4" s="92"/>
      <c r="DJ4" s="92"/>
      <c r="DK4" s="92"/>
      <c r="DL4" s="92"/>
      <c r="DM4" s="92"/>
      <c r="DN4" s="92"/>
      <c r="DO4" s="92"/>
      <c r="DP4" s="92"/>
      <c r="DQ4" s="92"/>
      <c r="DR4" s="92"/>
      <c r="DS4" s="92" t="s">
        <v>62</v>
      </c>
      <c r="DT4" s="92"/>
      <c r="DU4" s="92"/>
      <c r="DV4" s="92"/>
      <c r="DW4" s="92"/>
      <c r="DX4" s="92"/>
      <c r="DY4" s="92"/>
      <c r="DZ4" s="92"/>
      <c r="EA4" s="92"/>
      <c r="EB4" s="92"/>
      <c r="EC4" s="92"/>
      <c r="ED4" s="92" t="s">
        <v>63</v>
      </c>
      <c r="EE4" s="92"/>
      <c r="EF4" s="92"/>
      <c r="EG4" s="92"/>
      <c r="EH4" s="92"/>
      <c r="EI4" s="92"/>
      <c r="EJ4" s="92"/>
      <c r="EK4" s="92"/>
      <c r="EL4" s="92"/>
      <c r="EM4" s="92"/>
      <c r="EN4" s="92"/>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394017</v>
      </c>
      <c r="D6" s="34">
        <f t="shared" si="3"/>
        <v>46</v>
      </c>
      <c r="E6" s="34">
        <f t="shared" si="3"/>
        <v>1</v>
      </c>
      <c r="F6" s="34">
        <f t="shared" si="3"/>
        <v>0</v>
      </c>
      <c r="G6" s="34">
        <f t="shared" si="3"/>
        <v>5</v>
      </c>
      <c r="H6" s="34" t="str">
        <f t="shared" si="3"/>
        <v>高知県　中土佐町</v>
      </c>
      <c r="I6" s="34" t="str">
        <f t="shared" si="3"/>
        <v>法適用</v>
      </c>
      <c r="J6" s="34" t="str">
        <f t="shared" si="3"/>
        <v>水道事業</v>
      </c>
      <c r="K6" s="34" t="str">
        <f t="shared" si="3"/>
        <v>簡易水道事業</v>
      </c>
      <c r="L6" s="34" t="str">
        <f t="shared" si="3"/>
        <v>C2</v>
      </c>
      <c r="M6" s="34" t="str">
        <f t="shared" si="3"/>
        <v>非設置</v>
      </c>
      <c r="N6" s="35" t="str">
        <f t="shared" si="3"/>
        <v>-</v>
      </c>
      <c r="O6" s="35">
        <f t="shared" si="3"/>
        <v>64.91</v>
      </c>
      <c r="P6" s="35">
        <f t="shared" si="3"/>
        <v>98.8</v>
      </c>
      <c r="Q6" s="35">
        <f t="shared" si="3"/>
        <v>1620</v>
      </c>
      <c r="R6" s="35">
        <f t="shared" si="3"/>
        <v>6868</v>
      </c>
      <c r="S6" s="35">
        <f t="shared" si="3"/>
        <v>193.21</v>
      </c>
      <c r="T6" s="35">
        <f t="shared" si="3"/>
        <v>35.549999999999997</v>
      </c>
      <c r="U6" s="35">
        <f t="shared" si="3"/>
        <v>6741</v>
      </c>
      <c r="V6" s="35">
        <f t="shared" si="3"/>
        <v>22.82</v>
      </c>
      <c r="W6" s="35">
        <f t="shared" si="3"/>
        <v>295.39999999999998</v>
      </c>
      <c r="X6" s="36" t="str">
        <f>IF(X7="",NA(),X7)</f>
        <v>-</v>
      </c>
      <c r="Y6" s="36" t="str">
        <f t="shared" ref="Y6:AG6" si="4">IF(Y7="",NA(),Y7)</f>
        <v>-</v>
      </c>
      <c r="Z6" s="36" t="str">
        <f t="shared" si="4"/>
        <v>-</v>
      </c>
      <c r="AA6" s="36">
        <f t="shared" si="4"/>
        <v>113.08</v>
      </c>
      <c r="AB6" s="36">
        <f t="shared" si="4"/>
        <v>103.62</v>
      </c>
      <c r="AC6" s="36" t="str">
        <f t="shared" si="4"/>
        <v>-</v>
      </c>
      <c r="AD6" s="36" t="str">
        <f t="shared" si="4"/>
        <v>-</v>
      </c>
      <c r="AE6" s="36" t="str">
        <f t="shared" si="4"/>
        <v>-</v>
      </c>
      <c r="AF6" s="36">
        <f t="shared" si="4"/>
        <v>105.17</v>
      </c>
      <c r="AG6" s="36">
        <f t="shared" si="4"/>
        <v>99.53</v>
      </c>
      <c r="AH6" s="35" t="str">
        <f>IF(AH7="","",IF(AH7="-","【-】","【"&amp;SUBSTITUTE(TEXT(AH7,"#,##0.00"),"-","△")&amp;"】"))</f>
        <v>【104.88】</v>
      </c>
      <c r="AI6" s="36" t="str">
        <f>IF(AI7="",NA(),AI7)</f>
        <v>-</v>
      </c>
      <c r="AJ6" s="36" t="str">
        <f t="shared" ref="AJ6:AR6" si="5">IF(AJ7="",NA(),AJ7)</f>
        <v>-</v>
      </c>
      <c r="AK6" s="36" t="str">
        <f t="shared" si="5"/>
        <v>-</v>
      </c>
      <c r="AL6" s="35">
        <f t="shared" si="5"/>
        <v>0</v>
      </c>
      <c r="AM6" s="35">
        <f t="shared" si="5"/>
        <v>0</v>
      </c>
      <c r="AN6" s="36" t="str">
        <f t="shared" si="5"/>
        <v>-</v>
      </c>
      <c r="AO6" s="36" t="str">
        <f t="shared" si="5"/>
        <v>-</v>
      </c>
      <c r="AP6" s="36" t="str">
        <f t="shared" si="5"/>
        <v>-</v>
      </c>
      <c r="AQ6" s="35">
        <f t="shared" si="5"/>
        <v>0</v>
      </c>
      <c r="AR6" s="36">
        <f t="shared" si="5"/>
        <v>4.53</v>
      </c>
      <c r="AS6" s="35" t="str">
        <f>IF(AS7="","",IF(AS7="-","【-】","【"&amp;SUBSTITUTE(TEXT(AS7,"#,##0.00"),"-","△")&amp;"】"))</f>
        <v>【13.15】</v>
      </c>
      <c r="AT6" s="36" t="str">
        <f>IF(AT7="",NA(),AT7)</f>
        <v>-</v>
      </c>
      <c r="AU6" s="36" t="str">
        <f t="shared" ref="AU6:BC6" si="6">IF(AU7="",NA(),AU7)</f>
        <v>-</v>
      </c>
      <c r="AV6" s="36" t="str">
        <f t="shared" si="6"/>
        <v>-</v>
      </c>
      <c r="AW6" s="36">
        <f t="shared" si="6"/>
        <v>160.72999999999999</v>
      </c>
      <c r="AX6" s="36">
        <f t="shared" si="6"/>
        <v>166.96</v>
      </c>
      <c r="AY6" s="36" t="str">
        <f t="shared" si="6"/>
        <v>-</v>
      </c>
      <c r="AZ6" s="36" t="str">
        <f t="shared" si="6"/>
        <v>-</v>
      </c>
      <c r="BA6" s="36" t="str">
        <f t="shared" si="6"/>
        <v>-</v>
      </c>
      <c r="BB6" s="36">
        <f t="shared" si="6"/>
        <v>155.44999999999999</v>
      </c>
      <c r="BC6" s="36">
        <f t="shared" si="6"/>
        <v>183.95</v>
      </c>
      <c r="BD6" s="35" t="str">
        <f>IF(BD7="","",IF(BD7="-","【-】","【"&amp;SUBSTITUTE(TEXT(BD7,"#,##0.00"),"-","△")&amp;"】"))</f>
        <v>【299.46】</v>
      </c>
      <c r="BE6" s="36" t="str">
        <f>IF(BE7="",NA(),BE7)</f>
        <v>-</v>
      </c>
      <c r="BF6" s="36" t="str">
        <f t="shared" ref="BF6:BN6" si="7">IF(BF7="",NA(),BF7)</f>
        <v>-</v>
      </c>
      <c r="BG6" s="36" t="str">
        <f t="shared" si="7"/>
        <v>-</v>
      </c>
      <c r="BH6" s="36">
        <f t="shared" si="7"/>
        <v>806.38</v>
      </c>
      <c r="BI6" s="36">
        <f t="shared" si="7"/>
        <v>775.27</v>
      </c>
      <c r="BJ6" s="36" t="str">
        <f t="shared" si="7"/>
        <v>-</v>
      </c>
      <c r="BK6" s="36" t="str">
        <f t="shared" si="7"/>
        <v>-</v>
      </c>
      <c r="BL6" s="36" t="str">
        <f t="shared" si="7"/>
        <v>-</v>
      </c>
      <c r="BM6" s="36">
        <f t="shared" si="7"/>
        <v>1039.78</v>
      </c>
      <c r="BN6" s="36">
        <f t="shared" si="7"/>
        <v>1272.18</v>
      </c>
      <c r="BO6" s="35" t="str">
        <f>IF(BO7="","",IF(BO7="-","【-】","【"&amp;SUBSTITUTE(TEXT(BO7,"#,##0.00"),"-","△")&amp;"】"))</f>
        <v>【969.46】</v>
      </c>
      <c r="BP6" s="36" t="str">
        <f>IF(BP7="",NA(),BP7)</f>
        <v>-</v>
      </c>
      <c r="BQ6" s="36" t="str">
        <f t="shared" ref="BQ6:BY6" si="8">IF(BQ7="",NA(),BQ7)</f>
        <v>-</v>
      </c>
      <c r="BR6" s="36" t="str">
        <f t="shared" si="8"/>
        <v>-</v>
      </c>
      <c r="BS6" s="36">
        <f t="shared" si="8"/>
        <v>74.47</v>
      </c>
      <c r="BT6" s="36">
        <f t="shared" si="8"/>
        <v>70.56</v>
      </c>
      <c r="BU6" s="36" t="str">
        <f t="shared" si="8"/>
        <v>-</v>
      </c>
      <c r="BV6" s="36" t="str">
        <f t="shared" si="8"/>
        <v>-</v>
      </c>
      <c r="BW6" s="36" t="str">
        <f t="shared" si="8"/>
        <v>-</v>
      </c>
      <c r="BX6" s="36">
        <f t="shared" si="8"/>
        <v>82.35</v>
      </c>
      <c r="BY6" s="36">
        <f t="shared" si="8"/>
        <v>75.83</v>
      </c>
      <c r="BZ6" s="35" t="str">
        <f>IF(BZ7="","",IF(BZ7="-","【-】","【"&amp;SUBSTITUTE(TEXT(BZ7,"#,##0.00"),"-","△")&amp;"】"))</f>
        <v>【73.20】</v>
      </c>
      <c r="CA6" s="36" t="str">
        <f>IF(CA7="",NA(),CA7)</f>
        <v>-</v>
      </c>
      <c r="CB6" s="36" t="str">
        <f t="shared" ref="CB6:CJ6" si="9">IF(CB7="",NA(),CB7)</f>
        <v>-</v>
      </c>
      <c r="CC6" s="36" t="str">
        <f t="shared" si="9"/>
        <v>-</v>
      </c>
      <c r="CD6" s="36">
        <f t="shared" si="9"/>
        <v>121.97</v>
      </c>
      <c r="CE6" s="36">
        <f t="shared" si="9"/>
        <v>128.6</v>
      </c>
      <c r="CF6" s="36" t="str">
        <f t="shared" si="9"/>
        <v>-</v>
      </c>
      <c r="CG6" s="36" t="str">
        <f t="shared" si="9"/>
        <v>-</v>
      </c>
      <c r="CH6" s="36" t="str">
        <f t="shared" si="9"/>
        <v>-</v>
      </c>
      <c r="CI6" s="36">
        <f t="shared" si="9"/>
        <v>181.75</v>
      </c>
      <c r="CJ6" s="36">
        <f t="shared" si="9"/>
        <v>181.94</v>
      </c>
      <c r="CK6" s="35" t="str">
        <f>IF(CK7="","",IF(CK7="-","【-】","【"&amp;SUBSTITUTE(TEXT(CK7,"#,##0.00"),"-","△")&amp;"】"))</f>
        <v>【249.60】</v>
      </c>
      <c r="CL6" s="36" t="str">
        <f>IF(CL7="",NA(),CL7)</f>
        <v>-</v>
      </c>
      <c r="CM6" s="36" t="str">
        <f t="shared" ref="CM6:CU6" si="10">IF(CM7="",NA(),CM7)</f>
        <v>-</v>
      </c>
      <c r="CN6" s="36" t="str">
        <f t="shared" si="10"/>
        <v>-</v>
      </c>
      <c r="CO6" s="36">
        <f t="shared" si="10"/>
        <v>73.11</v>
      </c>
      <c r="CP6" s="36">
        <f t="shared" si="10"/>
        <v>73.930000000000007</v>
      </c>
      <c r="CQ6" s="36" t="str">
        <f t="shared" si="10"/>
        <v>-</v>
      </c>
      <c r="CR6" s="36" t="str">
        <f t="shared" si="10"/>
        <v>-</v>
      </c>
      <c r="CS6" s="36" t="str">
        <f t="shared" si="10"/>
        <v>-</v>
      </c>
      <c r="CT6" s="36">
        <f t="shared" si="10"/>
        <v>63.01</v>
      </c>
      <c r="CU6" s="36">
        <f t="shared" si="10"/>
        <v>52.63</v>
      </c>
      <c r="CV6" s="35" t="str">
        <f>IF(CV7="","",IF(CV7="-","【-】","【"&amp;SUBSTITUTE(TEXT(CV7,"#,##0.00"),"-","△")&amp;"】"))</f>
        <v>【48.62】</v>
      </c>
      <c r="CW6" s="36" t="str">
        <f>IF(CW7="",NA(),CW7)</f>
        <v>-</v>
      </c>
      <c r="CX6" s="36" t="str">
        <f t="shared" ref="CX6:DF6" si="11">IF(CX7="",NA(),CX7)</f>
        <v>-</v>
      </c>
      <c r="CY6" s="36" t="str">
        <f t="shared" si="11"/>
        <v>-</v>
      </c>
      <c r="CZ6" s="36">
        <f t="shared" si="11"/>
        <v>70.47</v>
      </c>
      <c r="DA6" s="36">
        <f t="shared" si="11"/>
        <v>67.349999999999994</v>
      </c>
      <c r="DB6" s="36" t="str">
        <f t="shared" si="11"/>
        <v>-</v>
      </c>
      <c r="DC6" s="36" t="str">
        <f t="shared" si="11"/>
        <v>-</v>
      </c>
      <c r="DD6" s="36" t="str">
        <f t="shared" si="11"/>
        <v>-</v>
      </c>
      <c r="DE6" s="36">
        <f t="shared" si="11"/>
        <v>77.489999999999995</v>
      </c>
      <c r="DF6" s="36">
        <f t="shared" si="11"/>
        <v>78.83</v>
      </c>
      <c r="DG6" s="35" t="str">
        <f>IF(DG7="","",IF(DG7="-","【-】","【"&amp;SUBSTITUTE(TEXT(DG7,"#,##0.00"),"-","△")&amp;"】"))</f>
        <v>【79.22】</v>
      </c>
      <c r="DH6" s="36" t="str">
        <f>IF(DH7="",NA(),DH7)</f>
        <v>-</v>
      </c>
      <c r="DI6" s="36" t="str">
        <f t="shared" ref="DI6:DQ6" si="12">IF(DI7="",NA(),DI7)</f>
        <v>-</v>
      </c>
      <c r="DJ6" s="36" t="str">
        <f t="shared" si="12"/>
        <v>-</v>
      </c>
      <c r="DK6" s="36">
        <f t="shared" si="12"/>
        <v>45.44</v>
      </c>
      <c r="DL6" s="36">
        <f t="shared" si="12"/>
        <v>47.37</v>
      </c>
      <c r="DM6" s="36" t="str">
        <f t="shared" si="12"/>
        <v>-</v>
      </c>
      <c r="DN6" s="36" t="str">
        <f t="shared" si="12"/>
        <v>-</v>
      </c>
      <c r="DO6" s="36" t="str">
        <f t="shared" si="12"/>
        <v>-</v>
      </c>
      <c r="DP6" s="36">
        <f t="shared" si="12"/>
        <v>49.75</v>
      </c>
      <c r="DQ6" s="36">
        <f t="shared" si="12"/>
        <v>41.07</v>
      </c>
      <c r="DR6" s="35" t="str">
        <f>IF(DR7="","",IF(DR7="-","【-】","【"&amp;SUBSTITUTE(TEXT(DR7,"#,##0.00"),"-","△")&amp;"】"))</f>
        <v>【38.53】</v>
      </c>
      <c r="DS6" s="36" t="str">
        <f>IF(DS7="",NA(),DS7)</f>
        <v>-</v>
      </c>
      <c r="DT6" s="36" t="str">
        <f t="shared" ref="DT6:EB6" si="13">IF(DT7="",NA(),DT7)</f>
        <v>-</v>
      </c>
      <c r="DU6" s="36" t="str">
        <f t="shared" si="13"/>
        <v>-</v>
      </c>
      <c r="DV6" s="36">
        <f t="shared" si="13"/>
        <v>39.03</v>
      </c>
      <c r="DW6" s="36">
        <f t="shared" si="13"/>
        <v>46.12</v>
      </c>
      <c r="DX6" s="36" t="str">
        <f t="shared" si="13"/>
        <v>-</v>
      </c>
      <c r="DY6" s="36" t="str">
        <f t="shared" si="13"/>
        <v>-</v>
      </c>
      <c r="DZ6" s="36" t="str">
        <f t="shared" si="13"/>
        <v>-</v>
      </c>
      <c r="EA6" s="36">
        <f t="shared" si="13"/>
        <v>6.45</v>
      </c>
      <c r="EB6" s="36">
        <f t="shared" si="13"/>
        <v>5.94</v>
      </c>
      <c r="EC6" s="35" t="str">
        <f>IF(EC7="","",IF(EC7="-","【-】","【"&amp;SUBSTITUTE(TEXT(EC7,"#,##0.00"),"-","△")&amp;"】"))</f>
        <v>【11.65】</v>
      </c>
      <c r="ED6" s="36" t="str">
        <f>IF(ED7="",NA(),ED7)</f>
        <v>-</v>
      </c>
      <c r="EE6" s="36" t="str">
        <f t="shared" ref="EE6:EM6" si="14">IF(EE7="",NA(),EE7)</f>
        <v>-</v>
      </c>
      <c r="EF6" s="36" t="str">
        <f t="shared" si="14"/>
        <v>-</v>
      </c>
      <c r="EG6" s="35">
        <f t="shared" si="14"/>
        <v>0</v>
      </c>
      <c r="EH6" s="35">
        <f t="shared" si="14"/>
        <v>0</v>
      </c>
      <c r="EI6" s="36" t="str">
        <f t="shared" si="14"/>
        <v>-</v>
      </c>
      <c r="EJ6" s="36" t="str">
        <f t="shared" si="14"/>
        <v>-</v>
      </c>
      <c r="EK6" s="36" t="str">
        <f t="shared" si="14"/>
        <v>-</v>
      </c>
      <c r="EL6" s="36">
        <f t="shared" si="14"/>
        <v>0.01</v>
      </c>
      <c r="EM6" s="36">
        <f t="shared" si="14"/>
        <v>0.04</v>
      </c>
      <c r="EN6" s="35" t="str">
        <f>IF(EN7="","",IF(EN7="-","【-】","【"&amp;SUBSTITUTE(TEXT(EN7,"#,##0.00"),"-","△")&amp;"】"))</f>
        <v>【0.34】</v>
      </c>
    </row>
    <row r="7" spans="1:144" s="37" customFormat="1" x14ac:dyDescent="0.15">
      <c r="A7" s="29"/>
      <c r="B7" s="38">
        <v>2018</v>
      </c>
      <c r="C7" s="38">
        <v>394017</v>
      </c>
      <c r="D7" s="38">
        <v>46</v>
      </c>
      <c r="E7" s="38">
        <v>1</v>
      </c>
      <c r="F7" s="38">
        <v>0</v>
      </c>
      <c r="G7" s="38">
        <v>5</v>
      </c>
      <c r="H7" s="38" t="s">
        <v>92</v>
      </c>
      <c r="I7" s="38" t="s">
        <v>93</v>
      </c>
      <c r="J7" s="38" t="s">
        <v>94</v>
      </c>
      <c r="K7" s="38" t="s">
        <v>95</v>
      </c>
      <c r="L7" s="38" t="s">
        <v>96</v>
      </c>
      <c r="M7" s="38" t="s">
        <v>97</v>
      </c>
      <c r="N7" s="39" t="s">
        <v>98</v>
      </c>
      <c r="O7" s="39">
        <v>64.91</v>
      </c>
      <c r="P7" s="39">
        <v>98.8</v>
      </c>
      <c r="Q7" s="39">
        <v>1620</v>
      </c>
      <c r="R7" s="39">
        <v>6868</v>
      </c>
      <c r="S7" s="39">
        <v>193.21</v>
      </c>
      <c r="T7" s="39">
        <v>35.549999999999997</v>
      </c>
      <c r="U7" s="39">
        <v>6741</v>
      </c>
      <c r="V7" s="39">
        <v>22.82</v>
      </c>
      <c r="W7" s="39">
        <v>295.39999999999998</v>
      </c>
      <c r="X7" s="39" t="s">
        <v>98</v>
      </c>
      <c r="Y7" s="39" t="s">
        <v>98</v>
      </c>
      <c r="Z7" s="39" t="s">
        <v>98</v>
      </c>
      <c r="AA7" s="39">
        <v>113.08</v>
      </c>
      <c r="AB7" s="39">
        <v>103.62</v>
      </c>
      <c r="AC7" s="39" t="s">
        <v>98</v>
      </c>
      <c r="AD7" s="39" t="s">
        <v>98</v>
      </c>
      <c r="AE7" s="39" t="s">
        <v>98</v>
      </c>
      <c r="AF7" s="39">
        <v>105.17</v>
      </c>
      <c r="AG7" s="39">
        <v>99.53</v>
      </c>
      <c r="AH7" s="39">
        <v>104.88</v>
      </c>
      <c r="AI7" s="39" t="s">
        <v>98</v>
      </c>
      <c r="AJ7" s="39" t="s">
        <v>98</v>
      </c>
      <c r="AK7" s="39" t="s">
        <v>98</v>
      </c>
      <c r="AL7" s="39">
        <v>0</v>
      </c>
      <c r="AM7" s="39">
        <v>0</v>
      </c>
      <c r="AN7" s="39" t="s">
        <v>98</v>
      </c>
      <c r="AO7" s="39" t="s">
        <v>98</v>
      </c>
      <c r="AP7" s="39" t="s">
        <v>98</v>
      </c>
      <c r="AQ7" s="39">
        <v>0</v>
      </c>
      <c r="AR7" s="39">
        <v>4.53</v>
      </c>
      <c r="AS7" s="39">
        <v>13.15</v>
      </c>
      <c r="AT7" s="39" t="s">
        <v>98</v>
      </c>
      <c r="AU7" s="39" t="s">
        <v>98</v>
      </c>
      <c r="AV7" s="39" t="s">
        <v>98</v>
      </c>
      <c r="AW7" s="39">
        <v>160.72999999999999</v>
      </c>
      <c r="AX7" s="39">
        <v>166.96</v>
      </c>
      <c r="AY7" s="39" t="s">
        <v>98</v>
      </c>
      <c r="AZ7" s="39" t="s">
        <v>98</v>
      </c>
      <c r="BA7" s="39" t="s">
        <v>98</v>
      </c>
      <c r="BB7" s="39">
        <v>155.44999999999999</v>
      </c>
      <c r="BC7" s="39">
        <v>183.95</v>
      </c>
      <c r="BD7" s="39">
        <v>299.45999999999998</v>
      </c>
      <c r="BE7" s="39" t="s">
        <v>98</v>
      </c>
      <c r="BF7" s="39" t="s">
        <v>98</v>
      </c>
      <c r="BG7" s="39" t="s">
        <v>98</v>
      </c>
      <c r="BH7" s="39">
        <v>806.38</v>
      </c>
      <c r="BI7" s="39">
        <v>775.27</v>
      </c>
      <c r="BJ7" s="39" t="s">
        <v>98</v>
      </c>
      <c r="BK7" s="39" t="s">
        <v>98</v>
      </c>
      <c r="BL7" s="39" t="s">
        <v>98</v>
      </c>
      <c r="BM7" s="39">
        <v>1039.78</v>
      </c>
      <c r="BN7" s="39">
        <v>1272.18</v>
      </c>
      <c r="BO7" s="39">
        <v>969.46</v>
      </c>
      <c r="BP7" s="39" t="s">
        <v>98</v>
      </c>
      <c r="BQ7" s="39" t="s">
        <v>98</v>
      </c>
      <c r="BR7" s="39" t="s">
        <v>98</v>
      </c>
      <c r="BS7" s="39">
        <v>74.47</v>
      </c>
      <c r="BT7" s="39">
        <v>70.56</v>
      </c>
      <c r="BU7" s="39" t="s">
        <v>98</v>
      </c>
      <c r="BV7" s="39" t="s">
        <v>98</v>
      </c>
      <c r="BW7" s="39" t="s">
        <v>98</v>
      </c>
      <c r="BX7" s="39">
        <v>82.35</v>
      </c>
      <c r="BY7" s="39">
        <v>75.83</v>
      </c>
      <c r="BZ7" s="39">
        <v>73.2</v>
      </c>
      <c r="CA7" s="39" t="s">
        <v>98</v>
      </c>
      <c r="CB7" s="39" t="s">
        <v>98</v>
      </c>
      <c r="CC7" s="39" t="s">
        <v>98</v>
      </c>
      <c r="CD7" s="39">
        <v>121.97</v>
      </c>
      <c r="CE7" s="39">
        <v>128.6</v>
      </c>
      <c r="CF7" s="39" t="s">
        <v>98</v>
      </c>
      <c r="CG7" s="39" t="s">
        <v>98</v>
      </c>
      <c r="CH7" s="39" t="s">
        <v>98</v>
      </c>
      <c r="CI7" s="39">
        <v>181.75</v>
      </c>
      <c r="CJ7" s="39">
        <v>181.94</v>
      </c>
      <c r="CK7" s="39">
        <v>249.6</v>
      </c>
      <c r="CL7" s="39" t="s">
        <v>98</v>
      </c>
      <c r="CM7" s="39" t="s">
        <v>98</v>
      </c>
      <c r="CN7" s="39" t="s">
        <v>98</v>
      </c>
      <c r="CO7" s="39">
        <v>73.11</v>
      </c>
      <c r="CP7" s="39">
        <v>73.930000000000007</v>
      </c>
      <c r="CQ7" s="39" t="s">
        <v>98</v>
      </c>
      <c r="CR7" s="39" t="s">
        <v>98</v>
      </c>
      <c r="CS7" s="39" t="s">
        <v>98</v>
      </c>
      <c r="CT7" s="39">
        <v>63.01</v>
      </c>
      <c r="CU7" s="39">
        <v>52.63</v>
      </c>
      <c r="CV7" s="39">
        <v>48.62</v>
      </c>
      <c r="CW7" s="39" t="s">
        <v>98</v>
      </c>
      <c r="CX7" s="39" t="s">
        <v>98</v>
      </c>
      <c r="CY7" s="39" t="s">
        <v>98</v>
      </c>
      <c r="CZ7" s="39">
        <v>70.47</v>
      </c>
      <c r="DA7" s="39">
        <v>67.349999999999994</v>
      </c>
      <c r="DB7" s="39" t="s">
        <v>98</v>
      </c>
      <c r="DC7" s="39" t="s">
        <v>98</v>
      </c>
      <c r="DD7" s="39" t="s">
        <v>98</v>
      </c>
      <c r="DE7" s="39">
        <v>77.489999999999995</v>
      </c>
      <c r="DF7" s="39">
        <v>78.83</v>
      </c>
      <c r="DG7" s="39">
        <v>79.22</v>
      </c>
      <c r="DH7" s="39" t="s">
        <v>98</v>
      </c>
      <c r="DI7" s="39" t="s">
        <v>98</v>
      </c>
      <c r="DJ7" s="39" t="s">
        <v>98</v>
      </c>
      <c r="DK7" s="39">
        <v>45.44</v>
      </c>
      <c r="DL7" s="39">
        <v>47.37</v>
      </c>
      <c r="DM7" s="39" t="s">
        <v>98</v>
      </c>
      <c r="DN7" s="39" t="s">
        <v>98</v>
      </c>
      <c r="DO7" s="39" t="s">
        <v>98</v>
      </c>
      <c r="DP7" s="39">
        <v>49.75</v>
      </c>
      <c r="DQ7" s="39">
        <v>41.07</v>
      </c>
      <c r="DR7" s="39">
        <v>38.53</v>
      </c>
      <c r="DS7" s="39" t="s">
        <v>98</v>
      </c>
      <c r="DT7" s="39" t="s">
        <v>98</v>
      </c>
      <c r="DU7" s="39" t="s">
        <v>98</v>
      </c>
      <c r="DV7" s="39">
        <v>39.03</v>
      </c>
      <c r="DW7" s="39">
        <v>46.12</v>
      </c>
      <c r="DX7" s="39" t="s">
        <v>98</v>
      </c>
      <c r="DY7" s="39" t="s">
        <v>98</v>
      </c>
      <c r="DZ7" s="39" t="s">
        <v>98</v>
      </c>
      <c r="EA7" s="39">
        <v>6.45</v>
      </c>
      <c r="EB7" s="39">
        <v>5.94</v>
      </c>
      <c r="EC7" s="39">
        <v>11.65</v>
      </c>
      <c r="ED7" s="39" t="s">
        <v>98</v>
      </c>
      <c r="EE7" s="39" t="s">
        <v>98</v>
      </c>
      <c r="EF7" s="39" t="s">
        <v>98</v>
      </c>
      <c r="EG7" s="39">
        <v>0</v>
      </c>
      <c r="EH7" s="39">
        <v>0</v>
      </c>
      <c r="EI7" s="39" t="s">
        <v>98</v>
      </c>
      <c r="EJ7" s="39" t="s">
        <v>98</v>
      </c>
      <c r="EK7" s="39" t="s">
        <v>98</v>
      </c>
      <c r="EL7" s="39">
        <v>0.01</v>
      </c>
      <c r="EM7" s="39">
        <v>0.04</v>
      </c>
      <c r="EN7" s="39">
        <v>0.34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2020-01-16T07:46:42Z</cp:lastPrinted>
  <dcterms:created xsi:type="dcterms:W3CDTF">2019-12-05T04:27:25Z</dcterms:created>
  <dcterms:modified xsi:type="dcterms:W3CDTF">2020-01-16T07:48:47Z</dcterms:modified>
  <cp:category/>
</cp:coreProperties>
</file>