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依頼：128〆】公営企業に係る経営比較分析表（平成30年度決算）の分析等について（依頼）\提出\"/>
    </mc:Choice>
  </mc:AlternateContent>
  <workbookProtection workbookAlgorithmName="SHA-512" workbookHashValue="3soJACzv9BKV4e8U5ykLI/E+xz4LEkfN5yFImjSCnWcSYY8mTYFdVkeGZkhtUMHRzRW1AxB5cIzLLjy6Jjk7FQ==" workbookSaltValue="t8+5+KbcwhOk42Jhp+5qj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<sst xmlns="http://schemas.openxmlformats.org/spreadsheetml/2006/main" count="225" uniqueCount="112">
  <si>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</si>
  <si>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</si>
  <si>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</si>
  <si>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</si>
  <si>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</si>
  <si>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</si>
  <si>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</si>
  <si>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</si>
  <si>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</si>
  <si>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</si>
  <si>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</si>
  <si>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</si>
  <si>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</si>
  <si>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</si>
  <si>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</si>
  <si>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</si>
  <si>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</si>
  <si>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</si>
  <si>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</si>
  <si>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</si>
  <si>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</si>
  <si>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</si>
  <si>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</si>
  <si>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</si>
  <si>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</si>
  <si>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</si>
  <si>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</si>
  <si>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</si>
  <si>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</si>
  <si>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</si>
  <si>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</si>
  <si>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</si>
  <si>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</si>
  <si>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</si>
  <si>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</si>
  <si>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</si>
  <si>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</si>
  <si>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</si>
  <si>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</si>
  <si>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</si>
  <si>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</si>
  <si>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</si>
  <si>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</si>
  <si>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</si>
  <si>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</si>
  <si>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</si>
  <si>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</si>
  <si>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</si>
  <si>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</si>
  <si>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</si>
  <si>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</si>
  <si>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</si>
  <si>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</si>
  <si>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</si>
  <si>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</si>
  <si>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</si>
  <si>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</si>
  <si>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</si>
  <si>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</si>
  <si>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</si>
  <si>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</si>
  <si>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</si>
  <si>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</si>
  <si>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</si>
  <si>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</si>
  <si>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</si>
  <si>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</si>
  <si>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</si>
  <si>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</si>
  <si>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</si>
  <si>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</si>
  <si>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</si>
  <si>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</si>
  <si>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</si>
  <si>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</si>
  <si>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</si>
  <si>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</si>
  <si>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</si>
  <si>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</si>
  <si>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</si>
  <si>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</si>
  <si>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</si>
  <si>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</si>
  <si>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</si>
  <si>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</si>
  <si>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</si>
  <si>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</si>
  <si>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</si>
  <si>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</si>
  <si>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</si>
  <si>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</si>
  <si>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</si>
  <si>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</si>
  <si>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</si>
  <si>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</si>
  <si>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</si>
  <si>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</si>
  <si>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</si>
  <si>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</si>
  <si>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</si>
  <si>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</si>
  <si>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</si>
  <si>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</si>
  <si>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</si>
  <si>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</si>
  <si>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</si>
  <si>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</si>
  <si>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</si>
  <si>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</si>
  <si>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地域からの要望を受け、新たに簡易水道施設を設置する事業を実施しており、老朽管の更新はできていない状態である。
　老朽化が進み漏水が発生している地域もあるため、計画的に施設更新を実施していく必要がある。資産の状態を正確に把握するため、現在固定資産調査を実施している。</t>
    <rPh sb="1" eb="3">
      <t>チイキ</t>
    </rPh>
    <rPh sb="6" eb="8">
      <t>ヨウボウ</t>
    </rPh>
    <rPh sb="9" eb="10">
      <t>ウ</t>
    </rPh>
    <rPh sb="12" eb="13">
      <t>アラ</t>
    </rPh>
    <rPh sb="15" eb="17">
      <t>カンイ</t>
    </rPh>
    <rPh sb="17" eb="19">
      <t>スイドウ</t>
    </rPh>
    <rPh sb="19" eb="21">
      <t>シセツ</t>
    </rPh>
    <rPh sb="22" eb="24">
      <t>セッチ</t>
    </rPh>
    <rPh sb="26" eb="28">
      <t>ジギョウ</t>
    </rPh>
    <rPh sb="29" eb="31">
      <t>ジッシ</t>
    </rPh>
    <rPh sb="36" eb="38">
      <t>ロウキュウ</t>
    </rPh>
    <rPh sb="38" eb="39">
      <t>カン</t>
    </rPh>
    <rPh sb="40" eb="42">
      <t>コウシン</t>
    </rPh>
    <rPh sb="49" eb="51">
      <t>ジョウタイ</t>
    </rPh>
    <rPh sb="57" eb="60">
      <t>ロウキュウカ</t>
    </rPh>
    <rPh sb="61" eb="62">
      <t>スス</t>
    </rPh>
    <rPh sb="63" eb="65">
      <t>ロウスイ</t>
    </rPh>
    <rPh sb="66" eb="68">
      <t>ハッセイ</t>
    </rPh>
    <rPh sb="72" eb="74">
      <t>チイキ</t>
    </rPh>
    <rPh sb="80" eb="83">
      <t>ケイカクテキ</t>
    </rPh>
    <rPh sb="84" eb="86">
      <t>シセツ</t>
    </rPh>
    <rPh sb="86" eb="88">
      <t>コウシン</t>
    </rPh>
    <rPh sb="89" eb="91">
      <t>ジッシ</t>
    </rPh>
    <rPh sb="95" eb="97">
      <t>ヒツヨウ</t>
    </rPh>
    <rPh sb="101" eb="103">
      <t>シサン</t>
    </rPh>
    <rPh sb="104" eb="106">
      <t>ジョウタイ</t>
    </rPh>
    <rPh sb="107" eb="109">
      <t>セイカク</t>
    </rPh>
    <rPh sb="110" eb="112">
      <t>ハアク</t>
    </rPh>
    <rPh sb="117" eb="119">
      <t>ゲンザイ</t>
    </rPh>
    <rPh sb="119" eb="121">
      <t>コテイ</t>
    </rPh>
    <rPh sb="121" eb="123">
      <t>シサン</t>
    </rPh>
    <rPh sb="123" eb="125">
      <t>チョウサ</t>
    </rPh>
    <rPh sb="126" eb="128">
      <t>ジッシ</t>
    </rPh>
    <phoneticPr fontId="16"/>
  </si>
  <si>
    <t>　類似団体と比べると全体的に数値は良好であるといえる。しかし経営の健全性は一般会計からの補填によって保たれており、事業収益のみでは運営できないのが実情である。
　現在上水道事業への統合に向けて準備を進めているが、統合後の財政状況も楽観視できる状態ではなく、引き続き一般会計の支えが必要になると思われる。国・地方の財政は今後も厳しさを増すことが予想され一般会計負担の更なる拡大には限界があるため、事業統合によるメリットを活かしながら持続可能な運営体制を構築していく必要がある。</t>
    <rPh sb="1" eb="3">
      <t>ルイジ</t>
    </rPh>
    <rPh sb="3" eb="5">
      <t>ダンタイ</t>
    </rPh>
    <rPh sb="6" eb="7">
      <t>クラ</t>
    </rPh>
    <rPh sb="10" eb="13">
      <t>ゼンタイテキ</t>
    </rPh>
    <rPh sb="14" eb="16">
      <t>スウチ</t>
    </rPh>
    <rPh sb="17" eb="19">
      <t>リョウコウ</t>
    </rPh>
    <rPh sb="30" eb="32">
      <t>ケイエイ</t>
    </rPh>
    <rPh sb="225" eb="227">
      <t>コウチク</t>
    </rPh>
    <rPh sb="231" eb="233">
      <t>ヒツヨウ</t>
    </rPh>
    <phoneticPr fontId="16"/>
  </si>
  <si>
    <t>①類似団体と比較すると良好であるが、一般会計からの繰入金に頼らざるを得ない状態である。
④継続的に施設の整備に着手し、借入を行ったため割合が上昇している。
⑤類似団体と比べ低い水準となったが、給水に係る費用を給水収益で賄うことができず、収入不足を一般会計からの繰入金に頼っている状態である。
⑥有収水量１㎥あたりの給水原価は類似団体よりも低く抑えられており、費用効果は良いといえる。
⑦類似団体と大きな差はなく、施設規模は適切であると考えられる。
⑧類似団体と比べ高い水準にあったが、近年は漏水事故等の影響により低下している。
◎効率性は良好であるといえるが、健全性については一般会計からの補填なしでは運営できない厳しい状態である。</t>
    <rPh sb="1" eb="3">
      <t>ルイジ</t>
    </rPh>
    <rPh sb="3" eb="5">
      <t>ダンタイ</t>
    </rPh>
    <rPh sb="6" eb="8">
      <t>ヒカク</t>
    </rPh>
    <rPh sb="11" eb="13">
      <t>リョウコウ</t>
    </rPh>
    <rPh sb="18" eb="20">
      <t>イッパン</t>
    </rPh>
    <rPh sb="20" eb="22">
      <t>カイケイ</t>
    </rPh>
    <rPh sb="25" eb="27">
      <t>クリイレ</t>
    </rPh>
    <rPh sb="27" eb="28">
      <t>キン</t>
    </rPh>
    <rPh sb="29" eb="30">
      <t>タヨ</t>
    </rPh>
    <rPh sb="34" eb="35">
      <t>エ</t>
    </rPh>
    <rPh sb="37" eb="39">
      <t>ジョウタイ</t>
    </rPh>
    <rPh sb="45" eb="48">
      <t>ケイゾクテキ</t>
    </rPh>
    <rPh sb="49" eb="51">
      <t>シセツ</t>
    </rPh>
    <rPh sb="52" eb="54">
      <t>セイビ</t>
    </rPh>
    <rPh sb="55" eb="57">
      <t>チャクシュ</t>
    </rPh>
    <rPh sb="59" eb="60">
      <t>カ</t>
    </rPh>
    <rPh sb="60" eb="61">
      <t>イ</t>
    </rPh>
    <rPh sb="62" eb="63">
      <t>オコナ</t>
    </rPh>
    <rPh sb="67" eb="69">
      <t>ワリアイ</t>
    </rPh>
    <rPh sb="70" eb="72">
      <t>ジョウショウ</t>
    </rPh>
    <rPh sb="79" eb="81">
      <t>ルイジ</t>
    </rPh>
    <rPh sb="81" eb="83">
      <t>ダンタイ</t>
    </rPh>
    <rPh sb="84" eb="85">
      <t>クラ</t>
    </rPh>
    <rPh sb="86" eb="87">
      <t>ヒク</t>
    </rPh>
    <rPh sb="88" eb="90">
      <t>スイジュン</t>
    </rPh>
    <rPh sb="96" eb="98">
      <t>キュウスイ</t>
    </rPh>
    <rPh sb="99" eb="100">
      <t>カカ</t>
    </rPh>
    <rPh sb="101" eb="103">
      <t>ヒヨウ</t>
    </rPh>
    <rPh sb="104" eb="106">
      <t>キュウスイ</t>
    </rPh>
    <rPh sb="106" eb="108">
      <t>シュウエキ</t>
    </rPh>
    <rPh sb="109" eb="110">
      <t>マカナ</t>
    </rPh>
    <rPh sb="118" eb="120">
      <t>シュウニュウ</t>
    </rPh>
    <rPh sb="120" eb="122">
      <t>フソク</t>
    </rPh>
    <rPh sb="123" eb="125">
      <t>イッパン</t>
    </rPh>
    <rPh sb="125" eb="127">
      <t>カイケイ</t>
    </rPh>
    <rPh sb="130" eb="132">
      <t>クリイレ</t>
    </rPh>
    <rPh sb="132" eb="133">
      <t>キン</t>
    </rPh>
    <rPh sb="134" eb="135">
      <t>タヨ</t>
    </rPh>
    <rPh sb="139" eb="141">
      <t>ジョウタイ</t>
    </rPh>
    <rPh sb="147" eb="148">
      <t>ユウ</t>
    </rPh>
    <rPh sb="148" eb="149">
      <t>シュウ</t>
    </rPh>
    <rPh sb="149" eb="151">
      <t>スイリョウ</t>
    </rPh>
    <rPh sb="157" eb="159">
      <t>キュウスイ</t>
    </rPh>
    <rPh sb="159" eb="161">
      <t>ゲンカ</t>
    </rPh>
    <rPh sb="162" eb="164">
      <t>ルイジ</t>
    </rPh>
    <rPh sb="164" eb="166">
      <t>ダンタイ</t>
    </rPh>
    <rPh sb="169" eb="170">
      <t>ヒク</t>
    </rPh>
    <rPh sb="171" eb="172">
      <t>オサ</t>
    </rPh>
    <rPh sb="179" eb="181">
      <t>ヒヨウ</t>
    </rPh>
    <rPh sb="181" eb="183">
      <t>コウカ</t>
    </rPh>
    <rPh sb="184" eb="185">
      <t>ヨ</t>
    </rPh>
    <rPh sb="193" eb="195">
      <t>ルイジ</t>
    </rPh>
    <rPh sb="195" eb="197">
      <t>ダンタイ</t>
    </rPh>
    <rPh sb="198" eb="199">
      <t>オオ</t>
    </rPh>
    <rPh sb="201" eb="202">
      <t>サ</t>
    </rPh>
    <rPh sb="206" eb="208">
      <t>シセツ</t>
    </rPh>
    <rPh sb="208" eb="210">
      <t>キボ</t>
    </rPh>
    <rPh sb="211" eb="213">
      <t>テキセツ</t>
    </rPh>
    <rPh sb="217" eb="218">
      <t>カンガ</t>
    </rPh>
    <rPh sb="225" eb="227">
      <t>ルイジ</t>
    </rPh>
    <rPh sb="227" eb="229">
      <t>ダンタイ</t>
    </rPh>
    <rPh sb="230" eb="231">
      <t>クラ</t>
    </rPh>
    <rPh sb="232" eb="233">
      <t>タカ</t>
    </rPh>
    <rPh sb="234" eb="236">
      <t>スイジュン</t>
    </rPh>
    <rPh sb="242" eb="244">
      <t>キンネン</t>
    </rPh>
    <rPh sb="245" eb="247">
      <t>ロウスイ</t>
    </rPh>
    <rPh sb="247" eb="249">
      <t>ジコ</t>
    </rPh>
    <rPh sb="249" eb="250">
      <t>トウ</t>
    </rPh>
    <rPh sb="251" eb="253">
      <t>エイキョウ</t>
    </rPh>
    <rPh sb="256" eb="258">
      <t>テイカ</t>
    </rPh>
    <rPh sb="266" eb="268">
      <t>コウリツ</t>
    </rPh>
    <rPh sb="268" eb="269">
      <t>セイ</t>
    </rPh>
    <rPh sb="270" eb="272">
      <t>リョウコウ</t>
    </rPh>
    <rPh sb="281" eb="284">
      <t>ケンゼンセイ</t>
    </rPh>
    <rPh sb="289" eb="291">
      <t>イッパン</t>
    </rPh>
    <rPh sb="291" eb="293">
      <t>カイケイ</t>
    </rPh>
    <rPh sb="296" eb="298">
      <t>ホテン</t>
    </rPh>
    <rPh sb="302" eb="304">
      <t>ウンエイ</t>
    </rPh>
    <rPh sb="308" eb="309">
      <t>キビ</t>
    </rPh>
    <rPh sb="311" eb="313">
      <t>ジョウタイ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</si>
</sst>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0.35</c:v>
                </c:pt>
                <c:pt idx="1">
                  <c:v>2.68</c:v>
                </c:pt>
                <c:pt idx="2" formatCode="#,##0.00;&quot;△&quot;#,##0.00">
                  <c:v>0</c:v>
                </c:pt>
                <c:pt idx="3" formatCode="#,##0.00;&quot;△&quot;#,##0.00">
                  <c:v>0</c:v>
                </c:pt>
                <c:pt idx="4">
                  <c:v>0.9</c:v>
                </c:pt>
              </c:numCache>
            </c:numRef>
          </c:val>
          <c:extLst xmlns:c16r2="http://schemas.microsoft.com/office/drawing/2015/06/chart">
            <c:ext xmlns:c16="http://schemas.microsoft.com/office/drawing/2014/chart" uri="{C3380CC4-5D6E-409C-BE32-E72D297353CC}">
              <c16:uniqueId val="{00000000-872E-4B6C-BE2E-AB5884D80277}"/>
            </c:ext>
          </c:extLst>
        </c:ser>
        <c:dLbls>
          <c:showLegendKey val="0"/>
          <c:showVal val="0"/>
          <c:showCatName val="0"/>
          <c:showSerName val="0"/>
          <c:showPercent val="0"/>
          <c:showBubbleSize val="0"/>
        </c:dLbls>
        <c:gapWidth val="150"/>
        <c:axId val="516950120"/>
        <c:axId val="51694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xmlns:c16r2="http://schemas.microsoft.com/office/drawing/2015/06/chart">
            <c:ext xmlns:c16="http://schemas.microsoft.com/office/drawing/2014/chart" uri="{C3380CC4-5D6E-409C-BE32-E72D297353CC}">
              <c16:uniqueId val="{00000001-872E-4B6C-BE2E-AB5884D80277}"/>
            </c:ext>
          </c:extLst>
        </c:ser>
        <c:dLbls>
          <c:showLegendKey val="0"/>
          <c:showVal val="0"/>
          <c:showCatName val="0"/>
          <c:showSerName val="0"/>
          <c:showPercent val="0"/>
          <c:showBubbleSize val="0"/>
        </c:dLbls>
        <c:marker val="1"/>
        <c:smooth val="0"/>
        <c:axId val="516950120"/>
        <c:axId val="516948160"/>
      </c:lineChart>
      <c:dateAx>
        <c:axId val="516950120"/>
        <c:scaling>
          <c:orientation val="minMax"/>
        </c:scaling>
        <c:delete val="1"/>
        <c:axPos val="b"/>
        <c:numFmt formatCode="ge" sourceLinked="1"/>
        <c:majorTickMark val="none"/>
        <c:minorTickMark val="none"/>
        <c:tickLblPos val="none"/>
        <c:crossAx val="516948160"/>
        <c:crosses val="autoZero"/>
        <c:auto val="1"/>
        <c:lblOffset val="100"/>
        <c:baseTimeUnit val="years"/>
      </c:dateAx>
      <c:valAx>
        <c:axId val="5169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95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59.8</c:v>
                </c:pt>
                <c:pt idx="1">
                  <c:v>64.13</c:v>
                </c:pt>
                <c:pt idx="2">
                  <c:v>64.91</c:v>
                </c:pt>
                <c:pt idx="3">
                  <c:v>68.510000000000005</c:v>
                </c:pt>
                <c:pt idx="4">
                  <c:v>70.069999999999993</c:v>
                </c:pt>
              </c:numCache>
            </c:numRef>
          </c:val>
          <c:extLst xmlns:c16r2="http://schemas.microsoft.com/office/drawing/2015/06/chart">
            <c:ext xmlns:c16="http://schemas.microsoft.com/office/drawing/2014/chart" uri="{C3380CC4-5D6E-409C-BE32-E72D297353CC}">
              <c16:uniqueId val="{00000000-0AEB-46D0-9F62-582E4E4E04CF}"/>
            </c:ext>
          </c:extLst>
        </c:ser>
        <c:dLbls>
          <c:showLegendKey val="0"/>
          <c:showVal val="0"/>
          <c:showCatName val="0"/>
          <c:showSerName val="0"/>
          <c:showPercent val="0"/>
          <c:showBubbleSize val="0"/>
        </c:dLbls>
        <c:gapWidth val="150"/>
        <c:axId val="11092880"/>
        <c:axId val="1109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xmlns:c16r2="http://schemas.microsoft.com/office/drawing/2015/06/chart">
            <c:ext xmlns:c16="http://schemas.microsoft.com/office/drawing/2014/chart" uri="{C3380CC4-5D6E-409C-BE32-E72D297353CC}">
              <c16:uniqueId val="{00000001-0AEB-46D0-9F62-582E4E4E04CF}"/>
            </c:ext>
          </c:extLst>
        </c:ser>
        <c:dLbls>
          <c:showLegendKey val="0"/>
          <c:showVal val="0"/>
          <c:showCatName val="0"/>
          <c:showSerName val="0"/>
          <c:showPercent val="0"/>
          <c:showBubbleSize val="0"/>
        </c:dLbls>
        <c:marker val="1"/>
        <c:smooth val="0"/>
        <c:axId val="11092880"/>
        <c:axId val="11094840"/>
      </c:lineChart>
      <c:dateAx>
        <c:axId val="11092880"/>
        <c:scaling>
          <c:orientation val="minMax"/>
        </c:scaling>
        <c:delete val="1"/>
        <c:axPos val="b"/>
        <c:numFmt formatCode="ge" sourceLinked="1"/>
        <c:majorTickMark val="none"/>
        <c:minorTickMark val="none"/>
        <c:tickLblPos val="none"/>
        <c:crossAx val="11094840"/>
        <c:crosses val="autoZero"/>
        <c:auto val="1"/>
        <c:lblOffset val="100"/>
        <c:baseTimeUnit val="years"/>
      </c:dateAx>
      <c:valAx>
        <c:axId val="1109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75.400000000000006</c:v>
                </c:pt>
                <c:pt idx="1">
                  <c:v>72.459999999999994</c:v>
                </c:pt>
                <c:pt idx="2">
                  <c:v>73.349999999999994</c:v>
                </c:pt>
                <c:pt idx="3">
                  <c:v>72.28</c:v>
                </c:pt>
                <c:pt idx="4">
                  <c:v>70.72</c:v>
                </c:pt>
              </c:numCache>
            </c:numRef>
          </c:val>
          <c:extLst xmlns:c16r2="http://schemas.microsoft.com/office/drawing/2015/06/chart">
            <c:ext xmlns:c16="http://schemas.microsoft.com/office/drawing/2014/chart" uri="{C3380CC4-5D6E-409C-BE32-E72D297353CC}">
              <c16:uniqueId val="{00000000-17C8-4B83-B691-AFCB76989958}"/>
            </c:ext>
          </c:extLst>
        </c:ser>
        <c:dLbls>
          <c:showLegendKey val="0"/>
          <c:showVal val="0"/>
          <c:showCatName val="0"/>
          <c:showSerName val="0"/>
          <c:showPercent val="0"/>
          <c:showBubbleSize val="0"/>
        </c:dLbls>
        <c:gapWidth val="150"/>
        <c:axId val="11092488"/>
        <c:axId val="45662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xmlns:c16r2="http://schemas.microsoft.com/office/drawing/2015/06/chart">
            <c:ext xmlns:c16="http://schemas.microsoft.com/office/drawing/2014/chart" uri="{C3380CC4-5D6E-409C-BE32-E72D297353CC}">
              <c16:uniqueId val="{00000001-17C8-4B83-B691-AFCB76989958}"/>
            </c:ext>
          </c:extLst>
        </c:ser>
        <c:dLbls>
          <c:showLegendKey val="0"/>
          <c:showVal val="0"/>
          <c:showCatName val="0"/>
          <c:showSerName val="0"/>
          <c:showPercent val="0"/>
          <c:showBubbleSize val="0"/>
        </c:dLbls>
        <c:marker val="1"/>
        <c:smooth val="0"/>
        <c:axId val="11092488"/>
        <c:axId val="456624888"/>
      </c:lineChart>
      <c:dateAx>
        <c:axId val="11092488"/>
        <c:scaling>
          <c:orientation val="minMax"/>
        </c:scaling>
        <c:delete val="1"/>
        <c:axPos val="b"/>
        <c:numFmt formatCode="ge" sourceLinked="1"/>
        <c:majorTickMark val="none"/>
        <c:minorTickMark val="none"/>
        <c:tickLblPos val="none"/>
        <c:crossAx val="456624888"/>
        <c:crosses val="autoZero"/>
        <c:auto val="1"/>
        <c:lblOffset val="100"/>
        <c:baseTimeUnit val="years"/>
      </c:dateAx>
      <c:valAx>
        <c:axId val="45662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94.83</c:v>
                </c:pt>
                <c:pt idx="1">
                  <c:v>85.27</c:v>
                </c:pt>
                <c:pt idx="2">
                  <c:v>78.34</c:v>
                </c:pt>
                <c:pt idx="3">
                  <c:v>78.02</c:v>
                </c:pt>
                <c:pt idx="4">
                  <c:v>82.19</c:v>
                </c:pt>
              </c:numCache>
            </c:numRef>
          </c:val>
          <c:extLst xmlns:c16r2="http://schemas.microsoft.com/office/drawing/2015/06/chart">
            <c:ext xmlns:c16="http://schemas.microsoft.com/office/drawing/2014/chart" uri="{C3380CC4-5D6E-409C-BE32-E72D297353CC}">
              <c16:uniqueId val="{00000000-0D32-49FC-A0B6-6D76FE2A059C}"/>
            </c:ext>
          </c:extLst>
        </c:ser>
        <c:dLbls>
          <c:showLegendKey val="0"/>
          <c:showVal val="0"/>
          <c:showCatName val="0"/>
          <c:showSerName val="0"/>
          <c:showPercent val="0"/>
          <c:showBubbleSize val="0"/>
        </c:dLbls>
        <c:gapWidth val="150"/>
        <c:axId val="516955608"/>
        <c:axId val="516954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xmlns:c16r2="http://schemas.microsoft.com/office/drawing/2015/06/chart">
            <c:ext xmlns:c16="http://schemas.microsoft.com/office/drawing/2014/chart" uri="{C3380CC4-5D6E-409C-BE32-E72D297353CC}">
              <c16:uniqueId val="{00000001-0D32-49FC-A0B6-6D76FE2A059C}"/>
            </c:ext>
          </c:extLst>
        </c:ser>
        <c:dLbls>
          <c:showLegendKey val="0"/>
          <c:showVal val="0"/>
          <c:showCatName val="0"/>
          <c:showSerName val="0"/>
          <c:showPercent val="0"/>
          <c:showBubbleSize val="0"/>
        </c:dLbls>
        <c:marker val="1"/>
        <c:smooth val="0"/>
        <c:axId val="516955608"/>
        <c:axId val="516954824"/>
      </c:lineChart>
      <c:dateAx>
        <c:axId val="516955608"/>
        <c:scaling>
          <c:orientation val="minMax"/>
        </c:scaling>
        <c:delete val="1"/>
        <c:axPos val="b"/>
        <c:numFmt formatCode="ge" sourceLinked="1"/>
        <c:majorTickMark val="none"/>
        <c:minorTickMark val="none"/>
        <c:tickLblPos val="none"/>
        <c:crossAx val="516954824"/>
        <c:crosses val="autoZero"/>
        <c:auto val="1"/>
        <c:lblOffset val="100"/>
        <c:baseTimeUnit val="years"/>
      </c:dateAx>
      <c:valAx>
        <c:axId val="51695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95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98-4861-8255-C3E964D53A9E}"/>
            </c:ext>
          </c:extLst>
        </c:ser>
        <c:dLbls>
          <c:showLegendKey val="0"/>
          <c:showVal val="0"/>
          <c:showCatName val="0"/>
          <c:showSerName val="0"/>
          <c:showPercent val="0"/>
          <c:showBubbleSize val="0"/>
        </c:dLbls>
        <c:gapWidth val="150"/>
        <c:axId val="516948552"/>
        <c:axId val="51695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98-4861-8255-C3E964D53A9E}"/>
            </c:ext>
          </c:extLst>
        </c:ser>
        <c:dLbls>
          <c:showLegendKey val="0"/>
          <c:showVal val="0"/>
          <c:showCatName val="0"/>
          <c:showSerName val="0"/>
          <c:showPercent val="0"/>
          <c:showBubbleSize val="0"/>
        </c:dLbls>
        <c:marker val="1"/>
        <c:smooth val="0"/>
        <c:axId val="516948552"/>
        <c:axId val="516954040"/>
      </c:lineChart>
      <c:dateAx>
        <c:axId val="516948552"/>
        <c:scaling>
          <c:orientation val="minMax"/>
        </c:scaling>
        <c:delete val="1"/>
        <c:axPos val="b"/>
        <c:numFmt formatCode="ge" sourceLinked="1"/>
        <c:majorTickMark val="none"/>
        <c:minorTickMark val="none"/>
        <c:tickLblPos val="none"/>
        <c:crossAx val="516954040"/>
        <c:crosses val="autoZero"/>
        <c:auto val="1"/>
        <c:lblOffset val="100"/>
        <c:baseTimeUnit val="years"/>
      </c:dateAx>
      <c:valAx>
        <c:axId val="51695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94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69-4309-B223-6346A8E9F59B}"/>
            </c:ext>
          </c:extLst>
        </c:ser>
        <c:dLbls>
          <c:showLegendKey val="0"/>
          <c:showVal val="0"/>
          <c:showCatName val="0"/>
          <c:showSerName val="0"/>
          <c:showPercent val="0"/>
          <c:showBubbleSize val="0"/>
        </c:dLbls>
        <c:gapWidth val="150"/>
        <c:axId val="516955216"/>
        <c:axId val="51694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69-4309-B223-6346A8E9F59B}"/>
            </c:ext>
          </c:extLst>
        </c:ser>
        <c:dLbls>
          <c:showLegendKey val="0"/>
          <c:showVal val="0"/>
          <c:showCatName val="0"/>
          <c:showSerName val="0"/>
          <c:showPercent val="0"/>
          <c:showBubbleSize val="0"/>
        </c:dLbls>
        <c:marker val="1"/>
        <c:smooth val="0"/>
        <c:axId val="516955216"/>
        <c:axId val="516948944"/>
      </c:lineChart>
      <c:dateAx>
        <c:axId val="516955216"/>
        <c:scaling>
          <c:orientation val="minMax"/>
        </c:scaling>
        <c:delete val="1"/>
        <c:axPos val="b"/>
        <c:numFmt formatCode="ge" sourceLinked="1"/>
        <c:majorTickMark val="none"/>
        <c:minorTickMark val="none"/>
        <c:tickLblPos val="none"/>
        <c:crossAx val="516948944"/>
        <c:crosses val="autoZero"/>
        <c:auto val="1"/>
        <c:lblOffset val="100"/>
        <c:baseTimeUnit val="years"/>
      </c:dateAx>
      <c:valAx>
        <c:axId val="51694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95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E7-469D-9635-E72797331B85}"/>
            </c:ext>
          </c:extLst>
        </c:ser>
        <c:dLbls>
          <c:showLegendKey val="0"/>
          <c:showVal val="0"/>
          <c:showCatName val="0"/>
          <c:showSerName val="0"/>
          <c:showPercent val="0"/>
          <c:showBubbleSize val="0"/>
        </c:dLbls>
        <c:gapWidth val="150"/>
        <c:axId val="451065960"/>
        <c:axId val="45106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E7-469D-9635-E72797331B85}"/>
            </c:ext>
          </c:extLst>
        </c:ser>
        <c:dLbls>
          <c:showLegendKey val="0"/>
          <c:showVal val="0"/>
          <c:showCatName val="0"/>
          <c:showSerName val="0"/>
          <c:showPercent val="0"/>
          <c:showBubbleSize val="0"/>
        </c:dLbls>
        <c:marker val="1"/>
        <c:smooth val="0"/>
        <c:axId val="451065960"/>
        <c:axId val="451067528"/>
      </c:lineChart>
      <c:dateAx>
        <c:axId val="451065960"/>
        <c:scaling>
          <c:orientation val="minMax"/>
        </c:scaling>
        <c:delete val="1"/>
        <c:axPos val="b"/>
        <c:numFmt formatCode="ge" sourceLinked="1"/>
        <c:majorTickMark val="none"/>
        <c:minorTickMark val="none"/>
        <c:tickLblPos val="none"/>
        <c:crossAx val="451067528"/>
        <c:crosses val="autoZero"/>
        <c:auto val="1"/>
        <c:lblOffset val="100"/>
        <c:baseTimeUnit val="years"/>
      </c:dateAx>
      <c:valAx>
        <c:axId val="45106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06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CB-49BE-B255-07388D300B72}"/>
            </c:ext>
          </c:extLst>
        </c:ser>
        <c:dLbls>
          <c:showLegendKey val="0"/>
          <c:showVal val="0"/>
          <c:showCatName val="0"/>
          <c:showSerName val="0"/>
          <c:showPercent val="0"/>
          <c:showBubbleSize val="0"/>
        </c:dLbls>
        <c:gapWidth val="150"/>
        <c:axId val="451068312"/>
        <c:axId val="4510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CB-49BE-B255-07388D300B72}"/>
            </c:ext>
          </c:extLst>
        </c:ser>
        <c:dLbls>
          <c:showLegendKey val="0"/>
          <c:showVal val="0"/>
          <c:showCatName val="0"/>
          <c:showSerName val="0"/>
          <c:showPercent val="0"/>
          <c:showBubbleSize val="0"/>
        </c:dLbls>
        <c:marker val="1"/>
        <c:smooth val="0"/>
        <c:axId val="451068312"/>
        <c:axId val="451065568"/>
      </c:lineChart>
      <c:dateAx>
        <c:axId val="451068312"/>
        <c:scaling>
          <c:orientation val="minMax"/>
        </c:scaling>
        <c:delete val="1"/>
        <c:axPos val="b"/>
        <c:numFmt formatCode="ge" sourceLinked="1"/>
        <c:majorTickMark val="none"/>
        <c:minorTickMark val="none"/>
        <c:tickLblPos val="none"/>
        <c:crossAx val="451065568"/>
        <c:crosses val="autoZero"/>
        <c:auto val="1"/>
        <c:lblOffset val="100"/>
        <c:baseTimeUnit val="years"/>
      </c:dateAx>
      <c:valAx>
        <c:axId val="4510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06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1974.58</c:v>
                </c:pt>
                <c:pt idx="1">
                  <c:v>2599.11</c:v>
                </c:pt>
                <c:pt idx="2">
                  <c:v>4176.25</c:v>
                </c:pt>
                <c:pt idx="3">
                  <c:v>5932.54</c:v>
                </c:pt>
                <c:pt idx="4">
                  <c:v>5424.14</c:v>
                </c:pt>
              </c:numCache>
            </c:numRef>
          </c:val>
          <c:extLst xmlns:c16r2="http://schemas.microsoft.com/office/drawing/2015/06/chart">
            <c:ext xmlns:c16="http://schemas.microsoft.com/office/drawing/2014/chart" uri="{C3380CC4-5D6E-409C-BE32-E72D297353CC}">
              <c16:uniqueId val="{00000000-1192-4FF4-8FBE-2F6B90587DC1}"/>
            </c:ext>
          </c:extLst>
        </c:ser>
        <c:dLbls>
          <c:showLegendKey val="0"/>
          <c:showVal val="0"/>
          <c:showCatName val="0"/>
          <c:showSerName val="0"/>
          <c:showPercent val="0"/>
          <c:showBubbleSize val="0"/>
        </c:dLbls>
        <c:gapWidth val="150"/>
        <c:axId val="515413968"/>
        <c:axId val="51541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xmlns:c16r2="http://schemas.microsoft.com/office/drawing/2015/06/chart">
            <c:ext xmlns:c16="http://schemas.microsoft.com/office/drawing/2014/chart" uri="{C3380CC4-5D6E-409C-BE32-E72D297353CC}">
              <c16:uniqueId val="{00000001-1192-4FF4-8FBE-2F6B90587DC1}"/>
            </c:ext>
          </c:extLst>
        </c:ser>
        <c:dLbls>
          <c:showLegendKey val="0"/>
          <c:showVal val="0"/>
          <c:showCatName val="0"/>
          <c:showSerName val="0"/>
          <c:showPercent val="0"/>
          <c:showBubbleSize val="0"/>
        </c:dLbls>
        <c:marker val="1"/>
        <c:smooth val="0"/>
        <c:axId val="515413968"/>
        <c:axId val="515413576"/>
      </c:lineChart>
      <c:dateAx>
        <c:axId val="515413968"/>
        <c:scaling>
          <c:orientation val="minMax"/>
        </c:scaling>
        <c:delete val="1"/>
        <c:axPos val="b"/>
        <c:numFmt formatCode="ge" sourceLinked="1"/>
        <c:majorTickMark val="none"/>
        <c:minorTickMark val="none"/>
        <c:tickLblPos val="none"/>
        <c:crossAx val="515413576"/>
        <c:crosses val="autoZero"/>
        <c:auto val="1"/>
        <c:lblOffset val="100"/>
        <c:baseTimeUnit val="years"/>
      </c:dateAx>
      <c:valAx>
        <c:axId val="51541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1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33.17</c:v>
                </c:pt>
                <c:pt idx="1">
                  <c:v>25.26</c:v>
                </c:pt>
                <c:pt idx="2">
                  <c:v>37.53</c:v>
                </c:pt>
                <c:pt idx="3">
                  <c:v>38.39</c:v>
                </c:pt>
                <c:pt idx="4">
                  <c:v>34.56</c:v>
                </c:pt>
              </c:numCache>
            </c:numRef>
          </c:val>
          <c:extLst xmlns:c16r2="http://schemas.microsoft.com/office/drawing/2015/06/chart">
            <c:ext xmlns:c16="http://schemas.microsoft.com/office/drawing/2014/chart" uri="{C3380CC4-5D6E-409C-BE32-E72D297353CC}">
              <c16:uniqueId val="{00000000-7C59-49EC-900D-E9B29476046C}"/>
            </c:ext>
          </c:extLst>
        </c:ser>
        <c:dLbls>
          <c:showLegendKey val="0"/>
          <c:showVal val="0"/>
          <c:showCatName val="0"/>
          <c:showSerName val="0"/>
          <c:showPercent val="0"/>
          <c:showBubbleSize val="0"/>
        </c:dLbls>
        <c:gapWidth val="150"/>
        <c:axId val="515414360"/>
        <c:axId val="51541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xmlns:c16r2="http://schemas.microsoft.com/office/drawing/2015/06/chart">
            <c:ext xmlns:c16="http://schemas.microsoft.com/office/drawing/2014/chart" uri="{C3380CC4-5D6E-409C-BE32-E72D297353CC}">
              <c16:uniqueId val="{00000001-7C59-49EC-900D-E9B29476046C}"/>
            </c:ext>
          </c:extLst>
        </c:ser>
        <c:dLbls>
          <c:showLegendKey val="0"/>
          <c:showVal val="0"/>
          <c:showCatName val="0"/>
          <c:showSerName val="0"/>
          <c:showPercent val="0"/>
          <c:showBubbleSize val="0"/>
        </c:dLbls>
        <c:marker val="1"/>
        <c:smooth val="0"/>
        <c:axId val="515414360"/>
        <c:axId val="515413184"/>
      </c:lineChart>
      <c:dateAx>
        <c:axId val="515414360"/>
        <c:scaling>
          <c:orientation val="minMax"/>
        </c:scaling>
        <c:delete val="1"/>
        <c:axPos val="b"/>
        <c:numFmt formatCode="ge" sourceLinked="1"/>
        <c:majorTickMark val="none"/>
        <c:minorTickMark val="none"/>
        <c:tickLblPos val="none"/>
        <c:crossAx val="515413184"/>
        <c:crosses val="autoZero"/>
        <c:auto val="1"/>
        <c:lblOffset val="100"/>
        <c:baseTimeUnit val="years"/>
      </c:dateAx>
      <c:valAx>
        <c:axId val="5154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1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257.74</c:v>
                </c:pt>
                <c:pt idx="1">
                  <c:v>330.9</c:v>
                </c:pt>
                <c:pt idx="2">
                  <c:v>222.82</c:v>
                </c:pt>
                <c:pt idx="3">
                  <c:v>213.57</c:v>
                </c:pt>
                <c:pt idx="4">
                  <c:v>266.29000000000002</c:v>
                </c:pt>
              </c:numCache>
            </c:numRef>
          </c:val>
          <c:extLst xmlns:c16r2="http://schemas.microsoft.com/office/drawing/2015/06/chart">
            <c:ext xmlns:c16="http://schemas.microsoft.com/office/drawing/2014/chart" uri="{C3380CC4-5D6E-409C-BE32-E72D297353CC}">
              <c16:uniqueId val="{00000000-2E53-49A0-BC12-01838EAF226C}"/>
            </c:ext>
          </c:extLst>
        </c:ser>
        <c:dLbls>
          <c:showLegendKey val="0"/>
          <c:showVal val="0"/>
          <c:showCatName val="0"/>
          <c:showSerName val="0"/>
          <c:showPercent val="0"/>
          <c:showBubbleSize val="0"/>
        </c:dLbls>
        <c:gapWidth val="150"/>
        <c:axId val="515412400"/>
        <c:axId val="1109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xmlns:c16r2="http://schemas.microsoft.com/office/drawing/2015/06/chart">
            <c:ext xmlns:c16="http://schemas.microsoft.com/office/drawing/2014/chart" uri="{C3380CC4-5D6E-409C-BE32-E72D297353CC}">
              <c16:uniqueId val="{00000001-2E53-49A0-BC12-01838EAF226C}"/>
            </c:ext>
          </c:extLst>
        </c:ser>
        <c:dLbls>
          <c:showLegendKey val="0"/>
          <c:showVal val="0"/>
          <c:showCatName val="0"/>
          <c:showSerName val="0"/>
          <c:showPercent val="0"/>
          <c:showBubbleSize val="0"/>
        </c:dLbls>
        <c:marker val="1"/>
        <c:smooth val="0"/>
        <c:axId val="515412400"/>
        <c:axId val="11094056"/>
      </c:lineChart>
      <c:dateAx>
        <c:axId val="515412400"/>
        <c:scaling>
          <c:orientation val="minMax"/>
        </c:scaling>
        <c:delete val="1"/>
        <c:axPos val="b"/>
        <c:numFmt formatCode="ge" sourceLinked="1"/>
        <c:majorTickMark val="none"/>
        <c:minorTickMark val="none"/>
        <c:tickLblPos val="none"/>
        <c:crossAx val="11094056"/>
        <c:crosses val="autoZero"/>
        <c:auto val="1"/>
        <c:lblOffset val="100"/>
        <c:baseTimeUnit val="years"/>
      </c:dateAx>
      <c:valAx>
        <c:axId val="1109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1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13"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越知町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5651</v>
      </c>
      <c r="AM8" s="50"/>
      <c r="AN8" s="50"/>
      <c r="AO8" s="50"/>
      <c r="AP8" s="50"/>
      <c r="AQ8" s="50"/>
      <c r="AR8" s="50"/>
      <c r="AS8" s="50"/>
      <c r="AT8" s="46">
        <f>データ!$S$6</f>
        <v>111.95</v>
      </c>
      <c r="AU8" s="46"/>
      <c r="AV8" s="46"/>
      <c r="AW8" s="46"/>
      <c r="AX8" s="46"/>
      <c r="AY8" s="46"/>
      <c r="AZ8" s="46"/>
      <c r="BA8" s="46"/>
      <c r="BB8" s="46">
        <f>データ!$T$6</f>
        <v>50.48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15.59</v>
      </c>
      <c r="Q10" s="46"/>
      <c r="R10" s="46"/>
      <c r="S10" s="46"/>
      <c r="T10" s="46"/>
      <c r="U10" s="46"/>
      <c r="V10" s="46"/>
      <c r="W10" s="50">
        <f>データ!$Q$6</f>
        <v>1350</v>
      </c>
      <c r="X10" s="50"/>
      <c r="Y10" s="50"/>
      <c r="Z10" s="50"/>
      <c r="AA10" s="50"/>
      <c r="AB10" s="50"/>
      <c r="AC10" s="50"/>
      <c r="AD10" s="2"/>
      <c r="AE10" s="2"/>
      <c r="AF10" s="2"/>
      <c r="AG10" s="2"/>
      <c r="AH10" s="2"/>
      <c r="AI10" s="2"/>
      <c r="AJ10" s="2"/>
      <c r="AK10" s="2"/>
      <c r="AL10" s="50">
        <f>データ!$U$6</f>
        <v>874</v>
      </c>
      <c r="AM10" s="50"/>
      <c r="AN10" s="50"/>
      <c r="AO10" s="50"/>
      <c r="AP10" s="50"/>
      <c r="AQ10" s="50"/>
      <c r="AR10" s="50"/>
      <c r="AS10" s="50"/>
      <c r="AT10" s="46">
        <f>データ!$V$6</f>
        <v>1.31</v>
      </c>
      <c r="AU10" s="46"/>
      <c r="AV10" s="46"/>
      <c r="AW10" s="46"/>
      <c r="AX10" s="46"/>
      <c r="AY10" s="46"/>
      <c r="AZ10" s="46"/>
      <c r="BA10" s="46"/>
      <c r="BB10" s="46">
        <f>データ!$W$6</f>
        <v>667.18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vu6LahNT+RCzr+St3dREFd1DzGQ7ZBO73SWDf00epzklFYc/t5nSpEByeAUnXmRdOET/YnTIPy5pDiWEpOgXjg==" saltValue="djQ11h0vdXt5KqTsf2E/J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394033</v>
      </c>
      <c r="D6" s="34">
        <f t="shared" si="3"/>
        <v>47</v>
      </c>
      <c r="E6" s="34">
        <f t="shared" si="3"/>
        <v>1</v>
      </c>
      <c r="F6" s="34">
        <f t="shared" si="3"/>
        <v>0</v>
      </c>
      <c r="G6" s="34">
        <f t="shared" si="3"/>
        <v>0</v>
      </c>
      <c r="H6" s="34" t="str">
        <f t="shared" si="3"/>
        <v>高知県　越知町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15.59</v>
      </c>
      <c r="Q6" s="35">
        <f t="shared" si="3"/>
        <v>1350</v>
      </c>
      <c r="R6" s="35">
        <f t="shared" si="3"/>
        <v>5651</v>
      </c>
      <c r="S6" s="35">
        <f t="shared" si="3"/>
        <v>111.95</v>
      </c>
      <c r="T6" s="35">
        <f t="shared" si="3"/>
        <v>50.48</v>
      </c>
      <c r="U6" s="35">
        <f t="shared" si="3"/>
        <v>874</v>
      </c>
      <c r="V6" s="35">
        <f t="shared" si="3"/>
        <v>1.31</v>
      </c>
      <c r="W6" s="35">
        <f t="shared" si="3"/>
        <v>667.18</v>
      </c>
      <c r="X6" s="36">
        <f>IF(X7="",NA(),X7)</f>
        <v>94.83</v>
      </c>
      <c r="Y6" s="36">
        <f t="shared" ref="Y6:AG6" si="4">IF(Y7="",NA(),Y7)</f>
        <v>85.27</v>
      </c>
      <c r="Z6" s="36">
        <f t="shared" si="4"/>
        <v>78.34</v>
      </c>
      <c r="AA6" s="36">
        <f t="shared" si="4"/>
        <v>78.02</v>
      </c>
      <c r="AB6" s="36">
        <f t="shared" si="4"/>
        <v>82.19</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1974.58</v>
      </c>
      <c r="BF6" s="36">
        <f t="shared" ref="BF6:BN6" si="7">IF(BF7="",NA(),BF7)</f>
        <v>2599.11</v>
      </c>
      <c r="BG6" s="36">
        <f t="shared" si="7"/>
        <v>4176.25</v>
      </c>
      <c r="BH6" s="36">
        <f t="shared" si="7"/>
        <v>5932.54</v>
      </c>
      <c r="BI6" s="36">
        <f t="shared" si="7"/>
        <v>5424.14</v>
      </c>
      <c r="BJ6" s="36">
        <f t="shared" si="7"/>
        <v>1486.62</v>
      </c>
      <c r="BK6" s="36">
        <f t="shared" si="7"/>
        <v>1510.14</v>
      </c>
      <c r="BL6" s="36">
        <f t="shared" si="7"/>
        <v>1595.62</v>
      </c>
      <c r="BM6" s="36">
        <f t="shared" si="7"/>
        <v>1302.33</v>
      </c>
      <c r="BN6" s="36">
        <f t="shared" si="7"/>
        <v>1274.21</v>
      </c>
      <c r="BO6" s="35" t="str">
        <f>IF(BO7="","",IF(BO7="-","【-】","【"&amp;SUBSTITUTE(TEXT(BO7,"#,##0.00"),"-","△")&amp;"】"))</f>
        <v>【1,074.14】</v>
      </c>
      <c r="BP6" s="36">
        <f>IF(BP7="",NA(),BP7)</f>
        <v>33.17</v>
      </c>
      <c r="BQ6" s="36">
        <f t="shared" ref="BQ6:BY6" si="8">IF(BQ7="",NA(),BQ7)</f>
        <v>25.26</v>
      </c>
      <c r="BR6" s="36">
        <f t="shared" si="8"/>
        <v>37.53</v>
      </c>
      <c r="BS6" s="36">
        <f t="shared" si="8"/>
        <v>38.39</v>
      </c>
      <c r="BT6" s="36">
        <f t="shared" si="8"/>
        <v>34.56</v>
      </c>
      <c r="BU6" s="36">
        <f t="shared" si="8"/>
        <v>24.39</v>
      </c>
      <c r="BV6" s="36">
        <f t="shared" si="8"/>
        <v>22.67</v>
      </c>
      <c r="BW6" s="36">
        <f t="shared" si="8"/>
        <v>37.92</v>
      </c>
      <c r="BX6" s="36">
        <f t="shared" si="8"/>
        <v>40.89</v>
      </c>
      <c r="BY6" s="36">
        <f t="shared" si="8"/>
        <v>41.25</v>
      </c>
      <c r="BZ6" s="35" t="str">
        <f>IF(BZ7="","",IF(BZ7="-","【-】","【"&amp;SUBSTITUTE(TEXT(BZ7,"#,##0.00"),"-","△")&amp;"】"))</f>
        <v>【54.36】</v>
      </c>
      <c r="CA6" s="36">
        <f>IF(CA7="",NA(),CA7)</f>
        <v>257.74</v>
      </c>
      <c r="CB6" s="36">
        <f t="shared" ref="CB6:CJ6" si="9">IF(CB7="",NA(),CB7)</f>
        <v>330.9</v>
      </c>
      <c r="CC6" s="36">
        <f t="shared" si="9"/>
        <v>222.82</v>
      </c>
      <c r="CD6" s="36">
        <f t="shared" si="9"/>
        <v>213.57</v>
      </c>
      <c r="CE6" s="36">
        <f t="shared" si="9"/>
        <v>266.29000000000002</v>
      </c>
      <c r="CF6" s="36">
        <f t="shared" si="9"/>
        <v>734.18</v>
      </c>
      <c r="CG6" s="36">
        <f t="shared" si="9"/>
        <v>789.62</v>
      </c>
      <c r="CH6" s="36">
        <f t="shared" si="9"/>
        <v>423.18</v>
      </c>
      <c r="CI6" s="36">
        <f t="shared" si="9"/>
        <v>383.2</v>
      </c>
      <c r="CJ6" s="36">
        <f t="shared" si="9"/>
        <v>383.25</v>
      </c>
      <c r="CK6" s="35" t="str">
        <f>IF(CK7="","",IF(CK7="-","【-】","【"&amp;SUBSTITUTE(TEXT(CK7,"#,##0.00"),"-","△")&amp;"】"))</f>
        <v>【296.40】</v>
      </c>
      <c r="CL6" s="36">
        <f>IF(CL7="",NA(),CL7)</f>
        <v>59.8</v>
      </c>
      <c r="CM6" s="36">
        <f t="shared" ref="CM6:CU6" si="10">IF(CM7="",NA(),CM7)</f>
        <v>64.13</v>
      </c>
      <c r="CN6" s="36">
        <f t="shared" si="10"/>
        <v>64.91</v>
      </c>
      <c r="CO6" s="36">
        <f t="shared" si="10"/>
        <v>68.510000000000005</v>
      </c>
      <c r="CP6" s="36">
        <f t="shared" si="10"/>
        <v>70.069999999999993</v>
      </c>
      <c r="CQ6" s="36">
        <f t="shared" si="10"/>
        <v>48.36</v>
      </c>
      <c r="CR6" s="36">
        <f t="shared" si="10"/>
        <v>48.7</v>
      </c>
      <c r="CS6" s="36">
        <f t="shared" si="10"/>
        <v>46.9</v>
      </c>
      <c r="CT6" s="36">
        <f t="shared" si="10"/>
        <v>47.95</v>
      </c>
      <c r="CU6" s="36">
        <f t="shared" si="10"/>
        <v>48.26</v>
      </c>
      <c r="CV6" s="35" t="str">
        <f>IF(CV7="","",IF(CV7="-","【-】","【"&amp;SUBSTITUTE(TEXT(CV7,"#,##0.00"),"-","△")&amp;"】"))</f>
        <v>【55.95】</v>
      </c>
      <c r="CW6" s="36">
        <f>IF(CW7="",NA(),CW7)</f>
        <v>75.400000000000006</v>
      </c>
      <c r="CX6" s="36">
        <f t="shared" ref="CX6:DF6" si="11">IF(CX7="",NA(),CX7)</f>
        <v>72.459999999999994</v>
      </c>
      <c r="CY6" s="36">
        <f t="shared" si="11"/>
        <v>73.349999999999994</v>
      </c>
      <c r="CZ6" s="36">
        <f t="shared" si="11"/>
        <v>72.28</v>
      </c>
      <c r="DA6" s="36">
        <f t="shared" si="11"/>
        <v>70.72</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0.35</v>
      </c>
      <c r="EE6" s="36">
        <f t="shared" ref="EE6:EM6" si="14">IF(EE7="",NA(),EE7)</f>
        <v>2.68</v>
      </c>
      <c r="EF6" s="35">
        <f t="shared" si="14"/>
        <v>0</v>
      </c>
      <c r="EG6" s="35">
        <f t="shared" si="14"/>
        <v>0</v>
      </c>
      <c r="EH6" s="36">
        <f t="shared" si="14"/>
        <v>0.9</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394033</v>
      </c>
      <c r="D7" s="38">
        <v>47</v>
      </c>
      <c r="E7" s="38">
        <v>1</v>
      </c>
      <c r="F7" s="38">
        <v>0</v>
      </c>
      <c r="G7" s="38">
        <v>0</v>
      </c>
      <c r="H7" s="38" t="s">
        <v>96</v>
      </c>
      <c r="I7" s="38" t="s">
        <v>97</v>
      </c>
      <c r="J7" s="38" t="s">
        <v>98</v>
      </c>
      <c r="K7" s="38" t="s">
        <v>99</v>
      </c>
      <c r="L7" s="38" t="s">
        <v>100</v>
      </c>
      <c r="M7" s="38" t="s">
        <v>101</v>
      </c>
      <c r="N7" s="39" t="s">
        <v>102</v>
      </c>
      <c r="O7" s="39" t="s">
        <v>103</v>
      </c>
      <c r="P7" s="39">
        <v>15.59</v>
      </c>
      <c r="Q7" s="39">
        <v>1350</v>
      </c>
      <c r="R7" s="39">
        <v>5651</v>
      </c>
      <c r="S7" s="39">
        <v>111.95</v>
      </c>
      <c r="T7" s="39">
        <v>50.48</v>
      </c>
      <c r="U7" s="39">
        <v>874</v>
      </c>
      <c r="V7" s="39">
        <v>1.31</v>
      </c>
      <c r="W7" s="39">
        <v>667.18</v>
      </c>
      <c r="X7" s="39">
        <v>94.83</v>
      </c>
      <c r="Y7" s="39">
        <v>85.27</v>
      </c>
      <c r="Z7" s="39">
        <v>78.34</v>
      </c>
      <c r="AA7" s="39">
        <v>78.02</v>
      </c>
      <c r="AB7" s="39">
        <v>82.19</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1974.58</v>
      </c>
      <c r="BF7" s="39">
        <v>2599.11</v>
      </c>
      <c r="BG7" s="39">
        <v>4176.25</v>
      </c>
      <c r="BH7" s="39">
        <v>5932.54</v>
      </c>
      <c r="BI7" s="39">
        <v>5424.14</v>
      </c>
      <c r="BJ7" s="39">
        <v>1486.62</v>
      </c>
      <c r="BK7" s="39">
        <v>1510.14</v>
      </c>
      <c r="BL7" s="39">
        <v>1595.62</v>
      </c>
      <c r="BM7" s="39">
        <v>1302.33</v>
      </c>
      <c r="BN7" s="39">
        <v>1274.21</v>
      </c>
      <c r="BO7" s="39">
        <v>1074.1400000000001</v>
      </c>
      <c r="BP7" s="39">
        <v>33.17</v>
      </c>
      <c r="BQ7" s="39">
        <v>25.26</v>
      </c>
      <c r="BR7" s="39">
        <v>37.53</v>
      </c>
      <c r="BS7" s="39">
        <v>38.39</v>
      </c>
      <c r="BT7" s="39">
        <v>34.56</v>
      </c>
      <c r="BU7" s="39">
        <v>24.39</v>
      </c>
      <c r="BV7" s="39">
        <v>22.67</v>
      </c>
      <c r="BW7" s="39">
        <v>37.92</v>
      </c>
      <c r="BX7" s="39">
        <v>40.89</v>
      </c>
      <c r="BY7" s="39">
        <v>41.25</v>
      </c>
      <c r="BZ7" s="39">
        <v>54.36</v>
      </c>
      <c r="CA7" s="39">
        <v>257.74</v>
      </c>
      <c r="CB7" s="39">
        <v>330.9</v>
      </c>
      <c r="CC7" s="39">
        <v>222.82</v>
      </c>
      <c r="CD7" s="39">
        <v>213.57</v>
      </c>
      <c r="CE7" s="39">
        <v>266.29000000000002</v>
      </c>
      <c r="CF7" s="39">
        <v>734.18</v>
      </c>
      <c r="CG7" s="39">
        <v>789.62</v>
      </c>
      <c r="CH7" s="39">
        <v>423.18</v>
      </c>
      <c r="CI7" s="39">
        <v>383.2</v>
      </c>
      <c r="CJ7" s="39">
        <v>383.25</v>
      </c>
      <c r="CK7" s="39">
        <v>296.39999999999998</v>
      </c>
      <c r="CL7" s="39">
        <v>59.8</v>
      </c>
      <c r="CM7" s="39">
        <v>64.13</v>
      </c>
      <c r="CN7" s="39">
        <v>64.91</v>
      </c>
      <c r="CO7" s="39">
        <v>68.510000000000005</v>
      </c>
      <c r="CP7" s="39">
        <v>70.069999999999993</v>
      </c>
      <c r="CQ7" s="39">
        <v>48.36</v>
      </c>
      <c r="CR7" s="39">
        <v>48.7</v>
      </c>
      <c r="CS7" s="39">
        <v>46.9</v>
      </c>
      <c r="CT7" s="39">
        <v>47.95</v>
      </c>
      <c r="CU7" s="39">
        <v>48.26</v>
      </c>
      <c r="CV7" s="39">
        <v>55.95</v>
      </c>
      <c r="CW7" s="39">
        <v>75.400000000000006</v>
      </c>
      <c r="CX7" s="39">
        <v>72.459999999999994</v>
      </c>
      <c r="CY7" s="39">
        <v>73.349999999999994</v>
      </c>
      <c r="CZ7" s="39">
        <v>72.28</v>
      </c>
      <c r="DA7" s="39">
        <v>70.72</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0.35</v>
      </c>
      <c r="EE7" s="39">
        <v>2.68</v>
      </c>
      <c r="EF7" s="39">
        <v>0</v>
      </c>
      <c r="EG7" s="39">
        <v>0</v>
      </c>
      <c r="EH7" s="39">
        <v>0.9</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2019-12-05T04:39:33Z</dcterms:created>
  <dcterms:modified xsi:type="dcterms:W3CDTF">2020-01-17T08:33:35Z</dcterms:modified>
  <cp:category/>
</cp:coreProperties>
</file>