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V6V/wgkqrqOVsWNyWF5t5ikkDliCgvGfYn9BIqnSRATH/3j/ZSpI80HqW7KiWCMNuCjH0WGw5F4QGn5cjkrwQ==" workbookSaltValue="ohIJKc6oPpNwrVyaPomwW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<sst xmlns="http://schemas.openxmlformats.org/spreadsheetml/2006/main" count="225" uniqueCount="112">
  <si>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</si>
  <si>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</si>
  <si>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</si>
  <si>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</si>
  <si>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</si>
  <si>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</si>
  <si>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</si>
  <si>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</si>
  <si>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</si>
  <si>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</si>
  <si>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</si>
  <si>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</si>
  <si>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</si>
  <si>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</si>
  <si>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</si>
  <si>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</si>
  <si>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</si>
  <si>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</si>
  <si>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</si>
  <si>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</si>
  <si>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</si>
  <si>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</si>
  <si>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</si>
  <si>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</si>
  <si>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</si>
  <si>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</si>
  <si>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</si>
  <si>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</si>
  <si>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</si>
  <si>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</si>
  <si>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</si>
  <si>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</si>
  <si>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</si>
  <si>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</si>
  <si>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</si>
  <si>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</si>
  <si>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</si>
  <si>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</si>
  <si>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</si>
  <si>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</si>
  <si>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</si>
  <si>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</si>
  <si>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</si>
  <si>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</si>
  <si>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</si>
  <si>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</si>
  <si>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</si>
  <si>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</si>
  <si>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</si>
  <si>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</si>
  <si>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</si>
  <si>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</si>
  <si>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</si>
  <si>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</si>
  <si>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</si>
  <si>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</si>
  <si>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</si>
  <si>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</si>
  <si>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</si>
  <si>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</si>
  <si>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</si>
  <si>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</si>
  <si>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</si>
  <si>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</si>
  <si>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</si>
  <si>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</si>
  <si>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</si>
  <si>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</si>
  <si>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</si>
  <si>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</si>
  <si>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</si>
  <si>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</si>
  <si>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</si>
  <si>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</si>
  <si>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</si>
  <si>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</si>
  <si>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</si>
  <si>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</si>
  <si>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</si>
  <si>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</si>
  <si>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</si>
  <si>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</si>
  <si>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</si>
  <si>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</si>
  <si>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</si>
  <si>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</si>
  <si>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</si>
  <si>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</si>
  <si>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</si>
  <si>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</si>
  <si>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</si>
  <si>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</si>
  <si>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</si>
  <si>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</si>
  <si>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</si>
  <si>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</si>
  <si>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</si>
  <si>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</si>
  <si>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</si>
  <si>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</si>
  <si>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</si>
  <si>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</si>
  <si>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</si>
  <si>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</si>
  <si>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</si>
  <si>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</si>
  <si>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</si>
  <si>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</si>
  <si>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</si>
  <si>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企業債残高については、平成28年度に施設整備事業が終了したことから、比率が下がっている。今後の施設整備については、管路更新を計画的に行っていく予定である。</t>
    <phoneticPr fontId="4"/>
  </si>
  <si>
    <t>　今後においては、管路布設20年以上経過した管路について、基幹改良事業等により布設替えを計画的に実施していく。</t>
    <phoneticPr fontId="4"/>
  </si>
  <si>
    <t>　今後人口減少により収益減が見込まれるなか起債の償還、維持費の増加等も見込まれ、さらに厳しい財政状況が予測される。
　耐用年数が経過した施設更新の課題もあり、一般会計からの繰入金依存度を下げるよう適正な料金体系を検討していく必要がある。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</si>
</sst>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8.41</c:v>
                </c:pt>
                <c:pt idx="3">
                  <c:v>0</c:v>
                </c:pt>
                <c:pt idx="4">
                  <c:v>0</c:v>
                </c:pt>
              </c:numCache>
            </c:numRef>
          </c:val>
          <c:extLst xmlns:c16r2="http://schemas.microsoft.com/office/drawing/2015/06/chart">
            <c:ext xmlns:c16="http://schemas.microsoft.com/office/drawing/2014/chart" uri="{C3380CC4-5D6E-409C-BE32-E72D297353CC}">
              <c16:uniqueId val="{00000000-D938-43F2-8932-79864EC0465A}"/>
            </c:ext>
          </c:extLst>
        </c:ser>
        <c:dLbls>
          <c:showLegendKey val="0"/>
          <c:showVal val="0"/>
          <c:showCatName val="0"/>
          <c:showSerName val="0"/>
          <c:showPercent val="0"/>
          <c:showBubbleSize val="0"/>
        </c:dLbls>
        <c:gapWidth val="150"/>
        <c:axId val="103552896"/>
        <c:axId val="10356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D938-43F2-8932-79864EC0465A}"/>
            </c:ext>
          </c:extLst>
        </c:ser>
        <c:dLbls>
          <c:showLegendKey val="0"/>
          <c:showVal val="0"/>
          <c:showCatName val="0"/>
          <c:showSerName val="0"/>
          <c:showPercent val="0"/>
          <c:showBubbleSize val="0"/>
        </c:dLbls>
        <c:marker val="1"/>
        <c:smooth val="0"/>
        <c:axId val="103552896"/>
        <c:axId val="103567360"/>
      </c:lineChart>
      <c:dateAx>
        <c:axId val="103552896"/>
        <c:scaling>
          <c:orientation val="minMax"/>
        </c:scaling>
        <c:delete val="1"/>
        <c:axPos val="b"/>
        <c:numFmt formatCode="ge" sourceLinked="1"/>
        <c:majorTickMark val="none"/>
        <c:minorTickMark val="none"/>
        <c:tickLblPos val="none"/>
        <c:crossAx val="103567360"/>
        <c:crosses val="autoZero"/>
        <c:auto val="1"/>
        <c:lblOffset val="100"/>
        <c:baseTimeUnit val="years"/>
      </c:dateAx>
      <c:valAx>
        <c:axId val="1035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68.8</c:v>
                </c:pt>
                <c:pt idx="1">
                  <c:v>78.84</c:v>
                </c:pt>
                <c:pt idx="2">
                  <c:v>83.22</c:v>
                </c:pt>
                <c:pt idx="3">
                  <c:v>86.33</c:v>
                </c:pt>
                <c:pt idx="4">
                  <c:v>81.14</c:v>
                </c:pt>
              </c:numCache>
            </c:numRef>
          </c:val>
          <c:extLst xmlns:c16r2="http://schemas.microsoft.com/office/drawing/2015/06/chart">
            <c:ext xmlns:c16="http://schemas.microsoft.com/office/drawing/2014/chart" uri="{C3380CC4-5D6E-409C-BE32-E72D297353CC}">
              <c16:uniqueId val="{00000000-7B19-408F-9C62-074C6BA4C882}"/>
            </c:ext>
          </c:extLst>
        </c:ser>
        <c:dLbls>
          <c:showLegendKey val="0"/>
          <c:showVal val="0"/>
          <c:showCatName val="0"/>
          <c:showSerName val="0"/>
          <c:showPercent val="0"/>
          <c:showBubbleSize val="0"/>
        </c:dLbls>
        <c:gapWidth val="150"/>
        <c:axId val="105441152"/>
        <c:axId val="10544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7B19-408F-9C62-074C6BA4C882}"/>
            </c:ext>
          </c:extLst>
        </c:ser>
        <c:dLbls>
          <c:showLegendKey val="0"/>
          <c:showVal val="0"/>
          <c:showCatName val="0"/>
          <c:showSerName val="0"/>
          <c:showPercent val="0"/>
          <c:showBubbleSize val="0"/>
        </c:dLbls>
        <c:marker val="1"/>
        <c:smooth val="0"/>
        <c:axId val="105441152"/>
        <c:axId val="105447424"/>
      </c:lineChart>
      <c:dateAx>
        <c:axId val="105441152"/>
        <c:scaling>
          <c:orientation val="minMax"/>
        </c:scaling>
        <c:delete val="1"/>
        <c:axPos val="b"/>
        <c:numFmt formatCode="ge" sourceLinked="1"/>
        <c:majorTickMark val="none"/>
        <c:minorTickMark val="none"/>
        <c:tickLblPos val="none"/>
        <c:crossAx val="105447424"/>
        <c:crosses val="autoZero"/>
        <c:auto val="1"/>
        <c:lblOffset val="100"/>
        <c:baseTimeUnit val="years"/>
      </c:dateAx>
      <c:valAx>
        <c:axId val="1054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05B-4C13-91D6-FF24F36A88C3}"/>
            </c:ext>
          </c:extLst>
        </c:ser>
        <c:dLbls>
          <c:showLegendKey val="0"/>
          <c:showVal val="0"/>
          <c:showCatName val="0"/>
          <c:showSerName val="0"/>
          <c:showPercent val="0"/>
          <c:showBubbleSize val="0"/>
        </c:dLbls>
        <c:gapWidth val="150"/>
        <c:axId val="105490688"/>
        <c:axId val="10550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E05B-4C13-91D6-FF24F36A88C3}"/>
            </c:ext>
          </c:extLst>
        </c:ser>
        <c:dLbls>
          <c:showLegendKey val="0"/>
          <c:showVal val="0"/>
          <c:showCatName val="0"/>
          <c:showSerName val="0"/>
          <c:showPercent val="0"/>
          <c:showBubbleSize val="0"/>
        </c:dLbls>
        <c:marker val="1"/>
        <c:smooth val="0"/>
        <c:axId val="105490688"/>
        <c:axId val="105505152"/>
      </c:lineChart>
      <c:dateAx>
        <c:axId val="105490688"/>
        <c:scaling>
          <c:orientation val="minMax"/>
        </c:scaling>
        <c:delete val="1"/>
        <c:axPos val="b"/>
        <c:numFmt formatCode="ge" sourceLinked="1"/>
        <c:majorTickMark val="none"/>
        <c:minorTickMark val="none"/>
        <c:tickLblPos val="none"/>
        <c:crossAx val="105505152"/>
        <c:crosses val="autoZero"/>
        <c:auto val="1"/>
        <c:lblOffset val="100"/>
        <c:baseTimeUnit val="years"/>
      </c:dateAx>
      <c:valAx>
        <c:axId val="10550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55.77</c:v>
                </c:pt>
                <c:pt idx="1">
                  <c:v>62.7</c:v>
                </c:pt>
                <c:pt idx="2">
                  <c:v>38.450000000000003</c:v>
                </c:pt>
                <c:pt idx="3">
                  <c:v>33.75</c:v>
                </c:pt>
                <c:pt idx="4">
                  <c:v>34.840000000000003</c:v>
                </c:pt>
              </c:numCache>
            </c:numRef>
          </c:val>
          <c:extLst xmlns:c16r2="http://schemas.microsoft.com/office/drawing/2015/06/chart">
            <c:ext xmlns:c16="http://schemas.microsoft.com/office/drawing/2014/chart" uri="{C3380CC4-5D6E-409C-BE32-E72D297353CC}">
              <c16:uniqueId val="{00000000-B0F8-43B8-B50A-9BBCF41452D7}"/>
            </c:ext>
          </c:extLst>
        </c:ser>
        <c:dLbls>
          <c:showLegendKey val="0"/>
          <c:showVal val="0"/>
          <c:showCatName val="0"/>
          <c:showSerName val="0"/>
          <c:showPercent val="0"/>
          <c:showBubbleSize val="0"/>
        </c:dLbls>
        <c:gapWidth val="150"/>
        <c:axId val="103610624"/>
        <c:axId val="10388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B0F8-43B8-B50A-9BBCF41452D7}"/>
            </c:ext>
          </c:extLst>
        </c:ser>
        <c:dLbls>
          <c:showLegendKey val="0"/>
          <c:showVal val="0"/>
          <c:showCatName val="0"/>
          <c:showSerName val="0"/>
          <c:showPercent val="0"/>
          <c:showBubbleSize val="0"/>
        </c:dLbls>
        <c:marker val="1"/>
        <c:smooth val="0"/>
        <c:axId val="103610624"/>
        <c:axId val="103883136"/>
      </c:lineChart>
      <c:dateAx>
        <c:axId val="103610624"/>
        <c:scaling>
          <c:orientation val="minMax"/>
        </c:scaling>
        <c:delete val="1"/>
        <c:axPos val="b"/>
        <c:numFmt formatCode="ge" sourceLinked="1"/>
        <c:majorTickMark val="none"/>
        <c:minorTickMark val="none"/>
        <c:tickLblPos val="none"/>
        <c:crossAx val="103883136"/>
        <c:crosses val="autoZero"/>
        <c:auto val="1"/>
        <c:lblOffset val="100"/>
        <c:baseTimeUnit val="years"/>
      </c:dateAx>
      <c:valAx>
        <c:axId val="1038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94-4778-8982-C3DB0F58EB0C}"/>
            </c:ext>
          </c:extLst>
        </c:ser>
        <c:dLbls>
          <c:showLegendKey val="0"/>
          <c:showVal val="0"/>
          <c:showCatName val="0"/>
          <c:showSerName val="0"/>
          <c:showPercent val="0"/>
          <c:showBubbleSize val="0"/>
        </c:dLbls>
        <c:gapWidth val="150"/>
        <c:axId val="103905920"/>
        <c:axId val="1039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94-4778-8982-C3DB0F58EB0C}"/>
            </c:ext>
          </c:extLst>
        </c:ser>
        <c:dLbls>
          <c:showLegendKey val="0"/>
          <c:showVal val="0"/>
          <c:showCatName val="0"/>
          <c:showSerName val="0"/>
          <c:showPercent val="0"/>
          <c:showBubbleSize val="0"/>
        </c:dLbls>
        <c:marker val="1"/>
        <c:smooth val="0"/>
        <c:axId val="103905920"/>
        <c:axId val="103920384"/>
      </c:lineChart>
      <c:dateAx>
        <c:axId val="103905920"/>
        <c:scaling>
          <c:orientation val="minMax"/>
        </c:scaling>
        <c:delete val="1"/>
        <c:axPos val="b"/>
        <c:numFmt formatCode="ge" sourceLinked="1"/>
        <c:majorTickMark val="none"/>
        <c:minorTickMark val="none"/>
        <c:tickLblPos val="none"/>
        <c:crossAx val="103920384"/>
        <c:crosses val="autoZero"/>
        <c:auto val="1"/>
        <c:lblOffset val="100"/>
        <c:baseTimeUnit val="years"/>
      </c:dateAx>
      <c:valAx>
        <c:axId val="1039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25-4A6F-A6D3-DFF2C7F1F53D}"/>
            </c:ext>
          </c:extLst>
        </c:ser>
        <c:dLbls>
          <c:showLegendKey val="0"/>
          <c:showVal val="0"/>
          <c:showCatName val="0"/>
          <c:showSerName val="0"/>
          <c:showPercent val="0"/>
          <c:showBubbleSize val="0"/>
        </c:dLbls>
        <c:gapWidth val="150"/>
        <c:axId val="105201024"/>
        <c:axId val="1052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25-4A6F-A6D3-DFF2C7F1F53D}"/>
            </c:ext>
          </c:extLst>
        </c:ser>
        <c:dLbls>
          <c:showLegendKey val="0"/>
          <c:showVal val="0"/>
          <c:showCatName val="0"/>
          <c:showSerName val="0"/>
          <c:showPercent val="0"/>
          <c:showBubbleSize val="0"/>
        </c:dLbls>
        <c:marker val="1"/>
        <c:smooth val="0"/>
        <c:axId val="105201024"/>
        <c:axId val="105207296"/>
      </c:lineChart>
      <c:dateAx>
        <c:axId val="105201024"/>
        <c:scaling>
          <c:orientation val="minMax"/>
        </c:scaling>
        <c:delete val="1"/>
        <c:axPos val="b"/>
        <c:numFmt formatCode="ge" sourceLinked="1"/>
        <c:majorTickMark val="none"/>
        <c:minorTickMark val="none"/>
        <c:tickLblPos val="none"/>
        <c:crossAx val="105207296"/>
        <c:crosses val="autoZero"/>
        <c:auto val="1"/>
        <c:lblOffset val="100"/>
        <c:baseTimeUnit val="years"/>
      </c:dateAx>
      <c:valAx>
        <c:axId val="1052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F2-4E98-A8EB-8998E284A0A5}"/>
            </c:ext>
          </c:extLst>
        </c:ser>
        <c:dLbls>
          <c:showLegendKey val="0"/>
          <c:showVal val="0"/>
          <c:showCatName val="0"/>
          <c:showSerName val="0"/>
          <c:showPercent val="0"/>
          <c:showBubbleSize val="0"/>
        </c:dLbls>
        <c:gapWidth val="150"/>
        <c:axId val="105247104"/>
        <c:axId val="1052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F2-4E98-A8EB-8998E284A0A5}"/>
            </c:ext>
          </c:extLst>
        </c:ser>
        <c:dLbls>
          <c:showLegendKey val="0"/>
          <c:showVal val="0"/>
          <c:showCatName val="0"/>
          <c:showSerName val="0"/>
          <c:showPercent val="0"/>
          <c:showBubbleSize val="0"/>
        </c:dLbls>
        <c:marker val="1"/>
        <c:smooth val="0"/>
        <c:axId val="105247104"/>
        <c:axId val="105249024"/>
      </c:lineChart>
      <c:dateAx>
        <c:axId val="105247104"/>
        <c:scaling>
          <c:orientation val="minMax"/>
        </c:scaling>
        <c:delete val="1"/>
        <c:axPos val="b"/>
        <c:numFmt formatCode="ge" sourceLinked="1"/>
        <c:majorTickMark val="none"/>
        <c:minorTickMark val="none"/>
        <c:tickLblPos val="none"/>
        <c:crossAx val="105249024"/>
        <c:crosses val="autoZero"/>
        <c:auto val="1"/>
        <c:lblOffset val="100"/>
        <c:baseTimeUnit val="years"/>
      </c:dateAx>
      <c:valAx>
        <c:axId val="1052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E5-4E57-A328-490314F597A1}"/>
            </c:ext>
          </c:extLst>
        </c:ser>
        <c:dLbls>
          <c:showLegendKey val="0"/>
          <c:showVal val="0"/>
          <c:showCatName val="0"/>
          <c:showSerName val="0"/>
          <c:showPercent val="0"/>
          <c:showBubbleSize val="0"/>
        </c:dLbls>
        <c:gapWidth val="150"/>
        <c:axId val="105292544"/>
        <c:axId val="10529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E5-4E57-A328-490314F597A1}"/>
            </c:ext>
          </c:extLst>
        </c:ser>
        <c:dLbls>
          <c:showLegendKey val="0"/>
          <c:showVal val="0"/>
          <c:showCatName val="0"/>
          <c:showSerName val="0"/>
          <c:showPercent val="0"/>
          <c:showBubbleSize val="0"/>
        </c:dLbls>
        <c:marker val="1"/>
        <c:smooth val="0"/>
        <c:axId val="105292544"/>
        <c:axId val="105294464"/>
      </c:lineChart>
      <c:dateAx>
        <c:axId val="105292544"/>
        <c:scaling>
          <c:orientation val="minMax"/>
        </c:scaling>
        <c:delete val="1"/>
        <c:axPos val="b"/>
        <c:numFmt formatCode="ge" sourceLinked="1"/>
        <c:majorTickMark val="none"/>
        <c:minorTickMark val="none"/>
        <c:tickLblPos val="none"/>
        <c:crossAx val="105294464"/>
        <c:crosses val="autoZero"/>
        <c:auto val="1"/>
        <c:lblOffset val="100"/>
        <c:baseTimeUnit val="years"/>
      </c:dateAx>
      <c:valAx>
        <c:axId val="10529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6695.59</c:v>
                </c:pt>
                <c:pt idx="1">
                  <c:v>6600.4</c:v>
                </c:pt>
                <c:pt idx="2">
                  <c:v>7111.08</c:v>
                </c:pt>
                <c:pt idx="3">
                  <c:v>6303.62</c:v>
                </c:pt>
                <c:pt idx="4">
                  <c:v>6263.22</c:v>
                </c:pt>
              </c:numCache>
            </c:numRef>
          </c:val>
          <c:extLst xmlns:c16r2="http://schemas.microsoft.com/office/drawing/2015/06/chart">
            <c:ext xmlns:c16="http://schemas.microsoft.com/office/drawing/2014/chart" uri="{C3380CC4-5D6E-409C-BE32-E72D297353CC}">
              <c16:uniqueId val="{00000000-126C-4570-A4B3-236D71EB3469}"/>
            </c:ext>
          </c:extLst>
        </c:ser>
        <c:dLbls>
          <c:showLegendKey val="0"/>
          <c:showVal val="0"/>
          <c:showCatName val="0"/>
          <c:showSerName val="0"/>
          <c:showPercent val="0"/>
          <c:showBubbleSize val="0"/>
        </c:dLbls>
        <c:gapWidth val="150"/>
        <c:axId val="105600128"/>
        <c:axId val="10560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126C-4570-A4B3-236D71EB3469}"/>
            </c:ext>
          </c:extLst>
        </c:ser>
        <c:dLbls>
          <c:showLegendKey val="0"/>
          <c:showVal val="0"/>
          <c:showCatName val="0"/>
          <c:showSerName val="0"/>
          <c:showPercent val="0"/>
          <c:showBubbleSize val="0"/>
        </c:dLbls>
        <c:marker val="1"/>
        <c:smooth val="0"/>
        <c:axId val="105600128"/>
        <c:axId val="105602048"/>
      </c:lineChart>
      <c:dateAx>
        <c:axId val="105600128"/>
        <c:scaling>
          <c:orientation val="minMax"/>
        </c:scaling>
        <c:delete val="1"/>
        <c:axPos val="b"/>
        <c:numFmt formatCode="ge" sourceLinked="1"/>
        <c:majorTickMark val="none"/>
        <c:minorTickMark val="none"/>
        <c:tickLblPos val="none"/>
        <c:crossAx val="105602048"/>
        <c:crosses val="autoZero"/>
        <c:auto val="1"/>
        <c:lblOffset val="100"/>
        <c:baseTimeUnit val="years"/>
      </c:dateAx>
      <c:valAx>
        <c:axId val="1056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24.35</c:v>
                </c:pt>
                <c:pt idx="1">
                  <c:v>21.44</c:v>
                </c:pt>
                <c:pt idx="2">
                  <c:v>18.739999999999998</c:v>
                </c:pt>
                <c:pt idx="3">
                  <c:v>16.260000000000002</c:v>
                </c:pt>
                <c:pt idx="4">
                  <c:v>14.22</c:v>
                </c:pt>
              </c:numCache>
            </c:numRef>
          </c:val>
          <c:extLst xmlns:c16r2="http://schemas.microsoft.com/office/drawing/2015/06/chart">
            <c:ext xmlns:c16="http://schemas.microsoft.com/office/drawing/2014/chart" uri="{C3380CC4-5D6E-409C-BE32-E72D297353CC}">
              <c16:uniqueId val="{00000000-6CE5-432F-A0B6-380ED7D69379}"/>
            </c:ext>
          </c:extLst>
        </c:ser>
        <c:dLbls>
          <c:showLegendKey val="0"/>
          <c:showVal val="0"/>
          <c:showCatName val="0"/>
          <c:showSerName val="0"/>
          <c:showPercent val="0"/>
          <c:showBubbleSize val="0"/>
        </c:dLbls>
        <c:gapWidth val="150"/>
        <c:axId val="105637376"/>
        <c:axId val="10563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6CE5-432F-A0B6-380ED7D69379}"/>
            </c:ext>
          </c:extLst>
        </c:ser>
        <c:dLbls>
          <c:showLegendKey val="0"/>
          <c:showVal val="0"/>
          <c:showCatName val="0"/>
          <c:showSerName val="0"/>
          <c:showPercent val="0"/>
          <c:showBubbleSize val="0"/>
        </c:dLbls>
        <c:marker val="1"/>
        <c:smooth val="0"/>
        <c:axId val="105637376"/>
        <c:axId val="105639296"/>
      </c:lineChart>
      <c:dateAx>
        <c:axId val="105637376"/>
        <c:scaling>
          <c:orientation val="minMax"/>
        </c:scaling>
        <c:delete val="1"/>
        <c:axPos val="b"/>
        <c:numFmt formatCode="ge" sourceLinked="1"/>
        <c:majorTickMark val="none"/>
        <c:minorTickMark val="none"/>
        <c:tickLblPos val="none"/>
        <c:crossAx val="105639296"/>
        <c:crosses val="autoZero"/>
        <c:auto val="1"/>
        <c:lblOffset val="100"/>
        <c:baseTimeUnit val="years"/>
      </c:dateAx>
      <c:valAx>
        <c:axId val="1056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225.19</c:v>
                </c:pt>
                <c:pt idx="1">
                  <c:v>240.9</c:v>
                </c:pt>
                <c:pt idx="2">
                  <c:v>271.68</c:v>
                </c:pt>
                <c:pt idx="3">
                  <c:v>320.39999999999998</c:v>
                </c:pt>
                <c:pt idx="4">
                  <c:v>372.93</c:v>
                </c:pt>
              </c:numCache>
            </c:numRef>
          </c:val>
          <c:extLst xmlns:c16r2="http://schemas.microsoft.com/office/drawing/2015/06/chart">
            <c:ext xmlns:c16="http://schemas.microsoft.com/office/drawing/2014/chart" uri="{C3380CC4-5D6E-409C-BE32-E72D297353CC}">
              <c16:uniqueId val="{00000000-5CAD-4B49-822C-2DD95DF0D9D2}"/>
            </c:ext>
          </c:extLst>
        </c:ser>
        <c:dLbls>
          <c:showLegendKey val="0"/>
          <c:showVal val="0"/>
          <c:showCatName val="0"/>
          <c:showSerName val="0"/>
          <c:showPercent val="0"/>
          <c:showBubbleSize val="0"/>
        </c:dLbls>
        <c:gapWidth val="150"/>
        <c:axId val="105412480"/>
        <c:axId val="10542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5CAD-4B49-822C-2DD95DF0D9D2}"/>
            </c:ext>
          </c:extLst>
        </c:ser>
        <c:dLbls>
          <c:showLegendKey val="0"/>
          <c:showVal val="0"/>
          <c:showCatName val="0"/>
          <c:showSerName val="0"/>
          <c:showPercent val="0"/>
          <c:showBubbleSize val="0"/>
        </c:dLbls>
        <c:marker val="1"/>
        <c:smooth val="0"/>
        <c:axId val="105412480"/>
        <c:axId val="105422848"/>
      </c:lineChart>
      <c:dateAx>
        <c:axId val="105412480"/>
        <c:scaling>
          <c:orientation val="minMax"/>
        </c:scaling>
        <c:delete val="1"/>
        <c:axPos val="b"/>
        <c:numFmt formatCode="ge" sourceLinked="1"/>
        <c:majorTickMark val="none"/>
        <c:minorTickMark val="none"/>
        <c:tickLblPos val="none"/>
        <c:crossAx val="105422848"/>
        <c:crosses val="autoZero"/>
        <c:auto val="1"/>
        <c:lblOffset val="100"/>
        <c:baseTimeUnit val="years"/>
      </c:dateAx>
      <c:valAx>
        <c:axId val="1054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梼原町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3542</v>
      </c>
      <c r="AM8" s="66"/>
      <c r="AN8" s="66"/>
      <c r="AO8" s="66"/>
      <c r="AP8" s="66"/>
      <c r="AQ8" s="66"/>
      <c r="AR8" s="66"/>
      <c r="AS8" s="66"/>
      <c r="AT8" s="65">
        <f>データ!$S$6</f>
        <v>236.45</v>
      </c>
      <c r="AU8" s="65"/>
      <c r="AV8" s="65"/>
      <c r="AW8" s="65"/>
      <c r="AX8" s="65"/>
      <c r="AY8" s="65"/>
      <c r="AZ8" s="65"/>
      <c r="BA8" s="65"/>
      <c r="BB8" s="65">
        <f>データ!$T$6</f>
        <v>14.98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64.28</v>
      </c>
      <c r="Q10" s="65"/>
      <c r="R10" s="65"/>
      <c r="S10" s="65"/>
      <c r="T10" s="65"/>
      <c r="U10" s="65"/>
      <c r="V10" s="65"/>
      <c r="W10" s="66">
        <f>データ!$Q$6</f>
        <v>1000</v>
      </c>
      <c r="X10" s="66"/>
      <c r="Y10" s="66"/>
      <c r="Z10" s="66"/>
      <c r="AA10" s="66"/>
      <c r="AB10" s="66"/>
      <c r="AC10" s="66"/>
      <c r="AD10" s="2"/>
      <c r="AE10" s="2"/>
      <c r="AF10" s="2"/>
      <c r="AG10" s="2"/>
      <c r="AH10" s="2"/>
      <c r="AI10" s="2"/>
      <c r="AJ10" s="2"/>
      <c r="AK10" s="2"/>
      <c r="AL10" s="66">
        <f>データ!$U$6</f>
        <v>2248</v>
      </c>
      <c r="AM10" s="66"/>
      <c r="AN10" s="66"/>
      <c r="AO10" s="66"/>
      <c r="AP10" s="66"/>
      <c r="AQ10" s="66"/>
      <c r="AR10" s="66"/>
      <c r="AS10" s="66"/>
      <c r="AT10" s="65">
        <f>データ!$V$6</f>
        <v>0.12</v>
      </c>
      <c r="AU10" s="65"/>
      <c r="AV10" s="65"/>
      <c r="AW10" s="65"/>
      <c r="AX10" s="65"/>
      <c r="AY10" s="65"/>
      <c r="AZ10" s="65"/>
      <c r="BA10" s="65"/>
      <c r="BB10" s="65">
        <f>データ!$W$6</f>
        <v>18733.330000000002</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dySSAGqw/xoZ/kw7SVFDtNG26Dz3rPamSkDmlpY4pVqFkfKPFJetD2AgmqqutckyrhqCjeFZBaDBAkp7BNtAIQ==" saltValue="F//bXPgVv6tt8Ta5uCQ5x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394050</v>
      </c>
      <c r="D6" s="34">
        <f t="shared" si="3"/>
        <v>47</v>
      </c>
      <c r="E6" s="34">
        <f t="shared" si="3"/>
        <v>1</v>
      </c>
      <c r="F6" s="34">
        <f t="shared" si="3"/>
        <v>0</v>
      </c>
      <c r="G6" s="34">
        <f t="shared" si="3"/>
        <v>0</v>
      </c>
      <c r="H6" s="34" t="str">
        <f t="shared" si="3"/>
        <v>高知県　梼原町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64.28</v>
      </c>
      <c r="Q6" s="35">
        <f t="shared" si="3"/>
        <v>1000</v>
      </c>
      <c r="R6" s="35">
        <f t="shared" si="3"/>
        <v>3542</v>
      </c>
      <c r="S6" s="35">
        <f t="shared" si="3"/>
        <v>236.45</v>
      </c>
      <c r="T6" s="35">
        <f t="shared" si="3"/>
        <v>14.98</v>
      </c>
      <c r="U6" s="35">
        <f t="shared" si="3"/>
        <v>2248</v>
      </c>
      <c r="V6" s="35">
        <f t="shared" si="3"/>
        <v>0.12</v>
      </c>
      <c r="W6" s="35">
        <f t="shared" si="3"/>
        <v>18733.330000000002</v>
      </c>
      <c r="X6" s="36">
        <f>IF(X7="",NA(),X7)</f>
        <v>55.77</v>
      </c>
      <c r="Y6" s="36">
        <f t="shared" ref="Y6:AG6" si="4">IF(Y7="",NA(),Y7)</f>
        <v>62.7</v>
      </c>
      <c r="Z6" s="36">
        <f t="shared" si="4"/>
        <v>38.450000000000003</v>
      </c>
      <c r="AA6" s="36">
        <f t="shared" si="4"/>
        <v>33.75</v>
      </c>
      <c r="AB6" s="36">
        <f t="shared" si="4"/>
        <v>34.840000000000003</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6695.59</v>
      </c>
      <c r="BF6" s="36">
        <f t="shared" ref="BF6:BN6" si="7">IF(BF7="",NA(),BF7)</f>
        <v>6600.4</v>
      </c>
      <c r="BG6" s="36">
        <f t="shared" si="7"/>
        <v>7111.08</v>
      </c>
      <c r="BH6" s="36">
        <f t="shared" si="7"/>
        <v>6303.62</v>
      </c>
      <c r="BI6" s="36">
        <f t="shared" si="7"/>
        <v>6263.22</v>
      </c>
      <c r="BJ6" s="36">
        <f t="shared" si="7"/>
        <v>1125.69</v>
      </c>
      <c r="BK6" s="36">
        <f t="shared" si="7"/>
        <v>1134.67</v>
      </c>
      <c r="BL6" s="36">
        <f t="shared" si="7"/>
        <v>1144.79</v>
      </c>
      <c r="BM6" s="36">
        <f t="shared" si="7"/>
        <v>1061.58</v>
      </c>
      <c r="BN6" s="36">
        <f t="shared" si="7"/>
        <v>1007.7</v>
      </c>
      <c r="BO6" s="35" t="str">
        <f>IF(BO7="","",IF(BO7="-","【-】","【"&amp;SUBSTITUTE(TEXT(BO7,"#,##0.00"),"-","△")&amp;"】"))</f>
        <v>【1,074.14】</v>
      </c>
      <c r="BP6" s="36">
        <f>IF(BP7="",NA(),BP7)</f>
        <v>24.35</v>
      </c>
      <c r="BQ6" s="36">
        <f t="shared" ref="BQ6:BY6" si="8">IF(BQ7="",NA(),BQ7)</f>
        <v>21.44</v>
      </c>
      <c r="BR6" s="36">
        <f t="shared" si="8"/>
        <v>18.739999999999998</v>
      </c>
      <c r="BS6" s="36">
        <f t="shared" si="8"/>
        <v>16.260000000000002</v>
      </c>
      <c r="BT6" s="36">
        <f t="shared" si="8"/>
        <v>14.22</v>
      </c>
      <c r="BU6" s="36">
        <f t="shared" si="8"/>
        <v>46.48</v>
      </c>
      <c r="BV6" s="36">
        <f t="shared" si="8"/>
        <v>40.6</v>
      </c>
      <c r="BW6" s="36">
        <f t="shared" si="8"/>
        <v>56.04</v>
      </c>
      <c r="BX6" s="36">
        <f t="shared" si="8"/>
        <v>58.52</v>
      </c>
      <c r="BY6" s="36">
        <f t="shared" si="8"/>
        <v>59.22</v>
      </c>
      <c r="BZ6" s="35" t="str">
        <f>IF(BZ7="","",IF(BZ7="-","【-】","【"&amp;SUBSTITUTE(TEXT(BZ7,"#,##0.00"),"-","△")&amp;"】"))</f>
        <v>【54.36】</v>
      </c>
      <c r="CA6" s="36">
        <f>IF(CA7="",NA(),CA7)</f>
        <v>225.19</v>
      </c>
      <c r="CB6" s="36">
        <f t="shared" ref="CB6:CJ6" si="9">IF(CB7="",NA(),CB7)</f>
        <v>240.9</v>
      </c>
      <c r="CC6" s="36">
        <f t="shared" si="9"/>
        <v>271.68</v>
      </c>
      <c r="CD6" s="36">
        <f t="shared" si="9"/>
        <v>320.39999999999998</v>
      </c>
      <c r="CE6" s="36">
        <f t="shared" si="9"/>
        <v>372.93</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68.8</v>
      </c>
      <c r="CM6" s="36">
        <f t="shared" ref="CM6:CU6" si="10">IF(CM7="",NA(),CM7)</f>
        <v>78.84</v>
      </c>
      <c r="CN6" s="36">
        <f t="shared" si="10"/>
        <v>83.22</v>
      </c>
      <c r="CO6" s="36">
        <f t="shared" si="10"/>
        <v>86.33</v>
      </c>
      <c r="CP6" s="36">
        <f t="shared" si="10"/>
        <v>81.14</v>
      </c>
      <c r="CQ6" s="36">
        <f t="shared" si="10"/>
        <v>57.43</v>
      </c>
      <c r="CR6" s="36">
        <f t="shared" si="10"/>
        <v>57.29</v>
      </c>
      <c r="CS6" s="36">
        <f t="shared" si="10"/>
        <v>55.9</v>
      </c>
      <c r="CT6" s="36">
        <f t="shared" si="10"/>
        <v>57.3</v>
      </c>
      <c r="CU6" s="36">
        <f t="shared" si="10"/>
        <v>56.76</v>
      </c>
      <c r="CV6" s="35" t="str">
        <f>IF(CV7="","",IF(CV7="-","【-】","【"&amp;SUBSTITUTE(TEXT(CV7,"#,##0.00"),"-","△")&amp;"】"))</f>
        <v>【55.95】</v>
      </c>
      <c r="CW6" s="36">
        <f>IF(CW7="",NA(),CW7)</f>
        <v>100</v>
      </c>
      <c r="CX6" s="36">
        <f t="shared" ref="CX6:DF6" si="11">IF(CX7="",NA(),CX7)</f>
        <v>100</v>
      </c>
      <c r="CY6" s="36">
        <f t="shared" si="11"/>
        <v>100</v>
      </c>
      <c r="CZ6" s="36">
        <f t="shared" si="11"/>
        <v>100</v>
      </c>
      <c r="DA6" s="36">
        <f t="shared" si="11"/>
        <v>100</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8.41</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394050</v>
      </c>
      <c r="D7" s="38">
        <v>47</v>
      </c>
      <c r="E7" s="38">
        <v>1</v>
      </c>
      <c r="F7" s="38">
        <v>0</v>
      </c>
      <c r="G7" s="38">
        <v>0</v>
      </c>
      <c r="H7" s="38" t="s">
        <v>96</v>
      </c>
      <c r="I7" s="38" t="s">
        <v>97</v>
      </c>
      <c r="J7" s="38" t="s">
        <v>98</v>
      </c>
      <c r="K7" s="38" t="s">
        <v>99</v>
      </c>
      <c r="L7" s="38" t="s">
        <v>100</v>
      </c>
      <c r="M7" s="38" t="s">
        <v>101</v>
      </c>
      <c r="N7" s="39" t="s">
        <v>102</v>
      </c>
      <c r="O7" s="39" t="s">
        <v>103</v>
      </c>
      <c r="P7" s="39">
        <v>64.28</v>
      </c>
      <c r="Q7" s="39">
        <v>1000</v>
      </c>
      <c r="R7" s="39">
        <v>3542</v>
      </c>
      <c r="S7" s="39">
        <v>236.45</v>
      </c>
      <c r="T7" s="39">
        <v>14.98</v>
      </c>
      <c r="U7" s="39">
        <v>2248</v>
      </c>
      <c r="V7" s="39">
        <v>0.12</v>
      </c>
      <c r="W7" s="39">
        <v>18733.330000000002</v>
      </c>
      <c r="X7" s="39">
        <v>55.77</v>
      </c>
      <c r="Y7" s="39">
        <v>62.7</v>
      </c>
      <c r="Z7" s="39">
        <v>38.450000000000003</v>
      </c>
      <c r="AA7" s="39">
        <v>33.75</v>
      </c>
      <c r="AB7" s="39">
        <v>34.840000000000003</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6695.59</v>
      </c>
      <c r="BF7" s="39">
        <v>6600.4</v>
      </c>
      <c r="BG7" s="39">
        <v>7111.08</v>
      </c>
      <c r="BH7" s="39">
        <v>6303.62</v>
      </c>
      <c r="BI7" s="39">
        <v>6263.22</v>
      </c>
      <c r="BJ7" s="39">
        <v>1125.69</v>
      </c>
      <c r="BK7" s="39">
        <v>1134.67</v>
      </c>
      <c r="BL7" s="39">
        <v>1144.79</v>
      </c>
      <c r="BM7" s="39">
        <v>1061.58</v>
      </c>
      <c r="BN7" s="39">
        <v>1007.7</v>
      </c>
      <c r="BO7" s="39">
        <v>1074.1400000000001</v>
      </c>
      <c r="BP7" s="39">
        <v>24.35</v>
      </c>
      <c r="BQ7" s="39">
        <v>21.44</v>
      </c>
      <c r="BR7" s="39">
        <v>18.739999999999998</v>
      </c>
      <c r="BS7" s="39">
        <v>16.260000000000002</v>
      </c>
      <c r="BT7" s="39">
        <v>14.22</v>
      </c>
      <c r="BU7" s="39">
        <v>46.48</v>
      </c>
      <c r="BV7" s="39">
        <v>40.6</v>
      </c>
      <c r="BW7" s="39">
        <v>56.04</v>
      </c>
      <c r="BX7" s="39">
        <v>58.52</v>
      </c>
      <c r="BY7" s="39">
        <v>59.22</v>
      </c>
      <c r="BZ7" s="39">
        <v>54.36</v>
      </c>
      <c r="CA7" s="39">
        <v>225.19</v>
      </c>
      <c r="CB7" s="39">
        <v>240.9</v>
      </c>
      <c r="CC7" s="39">
        <v>271.68</v>
      </c>
      <c r="CD7" s="39">
        <v>320.39999999999998</v>
      </c>
      <c r="CE7" s="39">
        <v>372.93</v>
      </c>
      <c r="CF7" s="39">
        <v>376.61</v>
      </c>
      <c r="CG7" s="39">
        <v>440.03</v>
      </c>
      <c r="CH7" s="39">
        <v>304.35000000000002</v>
      </c>
      <c r="CI7" s="39">
        <v>296.3</v>
      </c>
      <c r="CJ7" s="39">
        <v>292.89999999999998</v>
      </c>
      <c r="CK7" s="39">
        <v>296.39999999999998</v>
      </c>
      <c r="CL7" s="39">
        <v>68.8</v>
      </c>
      <c r="CM7" s="39">
        <v>78.84</v>
      </c>
      <c r="CN7" s="39">
        <v>83.22</v>
      </c>
      <c r="CO7" s="39">
        <v>86.33</v>
      </c>
      <c r="CP7" s="39">
        <v>81.14</v>
      </c>
      <c r="CQ7" s="39">
        <v>57.43</v>
      </c>
      <c r="CR7" s="39">
        <v>57.29</v>
      </c>
      <c r="CS7" s="39">
        <v>55.9</v>
      </c>
      <c r="CT7" s="39">
        <v>57.3</v>
      </c>
      <c r="CU7" s="39">
        <v>56.76</v>
      </c>
      <c r="CV7" s="39">
        <v>55.95</v>
      </c>
      <c r="CW7" s="39">
        <v>100</v>
      </c>
      <c r="CX7" s="39">
        <v>100</v>
      </c>
      <c r="CY7" s="39">
        <v>100</v>
      </c>
      <c r="CZ7" s="39">
        <v>100</v>
      </c>
      <c r="DA7" s="39">
        <v>100</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8.41</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國元　憲法</cp:lastModifiedBy>
  <dcterms:created xsi:type="dcterms:W3CDTF">2019-12-05T04:39:34Z</dcterms:created>
  <dcterms:modified xsi:type="dcterms:W3CDTF">2020-01-21T11:39:23Z</dcterms:modified>
  <cp:category/>
</cp:coreProperties>
</file>