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nkoku2.local\Nanfs\Share\上下水道局\下水道係\★H31下水道係★\市町村振興課\"/>
    </mc:Choice>
  </mc:AlternateContent>
  <workbookProtection workbookAlgorithmName="SHA-512" workbookHashValue="1OVRITx+8w6sXT766D/aQfzBnUB/sKqkV3Q5F8r76SSxXa/nwwFG5aWMTiA4MTlGs8aUhTKBpIFLgFZAmxolqQ==" workbookSaltValue="apNtQGBo96Y3EzcI2LMSa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5" l="1"/>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AD10" i="4"/>
  <c r="P10" i="4"/>
  <c r="B10" i="4"/>
  <c r="AT8" i="4"/>
  <c r="W8" i="4"/>
  <c r="P8" i="4"/>
  <c r="B6" i="4"/>
  <c r="C10" i="5" l="1"/>
  <c r="D10" i="5"/>
  <c r="B10" i="5"/>
</calcChain>
</file>

<file path=xl/sharedStrings.xml><?xml version="1.0" encoding="utf-8"?>
<sst xmlns="http://schemas.openxmlformats.org/spreadsheetml/2006/main" count="289" uniqueCount="111">
  <si>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</si>
  <si>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</si>
  <si>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</si>
  <si>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</si>
  <si>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</si>
  <si>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</si>
  <si>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</si>
  <si>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</si>
  <si>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</si>
  <si>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</si>
  <si>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</si>
  <si>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</si>
  <si>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</si>
  <si>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</si>
  <si>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</si>
  <si>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</si>
  <si>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</si>
  <si>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</si>
  <si>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</si>
  <si>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</si>
  <si>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</si>
  <si>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</si>
  <si>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</si>
  <si>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</si>
  <si>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</si>
  <si>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</si>
  <si>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</si>
  <si>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</si>
  <si>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</si>
  <si>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</si>
  <si>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</si>
  <si>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</si>
  <si>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</si>
  <si>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</si>
  <si>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</si>
  <si>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</si>
  <si>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</si>
  <si>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</si>
  <si>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</si>
  <si>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</si>
  <si>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</si>
  <si>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</si>
  <si>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</si>
  <si>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</si>
  <si>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</si>
  <si>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</si>
  <si>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</si>
  <si>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</si>
  <si>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</si>
  <si>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</si>
  <si>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</si>
  <si>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</si>
  <si>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</si>
  <si>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</si>
  <si>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</si>
  <si>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</si>
  <si>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</si>
  <si>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</si>
  <si>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</si>
  <si>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</si>
  <si>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</si>
  <si>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</si>
  <si>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</si>
  <si>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</si>
  <si>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</si>
  <si>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</si>
  <si>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</si>
  <si>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</si>
  <si>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</si>
  <si>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</si>
  <si>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</si>
  <si>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</si>
  <si>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</si>
  <si>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</si>
  <si>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</si>
  <si>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</si>
  <si>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</si>
  <si>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</si>
  <si>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</si>
  <si>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</si>
  <si>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</si>
  <si>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</si>
  <si>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</si>
  <si>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</si>
  <si>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</si>
  <si>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</si>
  <si>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</si>
  <si>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</si>
  <si>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</si>
  <si>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</si>
  <si>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</si>
  <si>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</si>
  <si>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</si>
  <si>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</si>
  <si>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</si>
  <si>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</si>
  <si>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南国市</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</si>
  <si>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</si>
  <si>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</si>
  <si>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</si>
  <si>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</si>
  <si>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</si>
  <si>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</si>
  <si>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</si>
  <si>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</si>
  <si>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</si>
  <si>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</si>
  <si>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</si>
  <si>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供用開始から３０年経過しておりますが、管渠老朽化による不具合はありません。今後は点検、更新計画の策定が必要となります。</t>
    <rPh sb="1" eb="3">
      <t>キョウヨウ</t>
    </rPh>
    <rPh sb="3" eb="5">
      <t>カイシ</t>
    </rPh>
    <rPh sb="9" eb="10">
      <t>ネン</t>
    </rPh>
    <rPh sb="10" eb="12">
      <t>ケイカ</t>
    </rPh>
    <rPh sb="20" eb="22">
      <t>カンキョ</t>
    </rPh>
    <rPh sb="22" eb="25">
      <t>ロウキュウカ</t>
    </rPh>
    <rPh sb="28" eb="31">
      <t>フグアイ</t>
    </rPh>
    <rPh sb="38" eb="40">
      <t>コンゴ</t>
    </rPh>
    <rPh sb="41" eb="43">
      <t>テンケン</t>
    </rPh>
    <rPh sb="44" eb="46">
      <t>コウシン</t>
    </rPh>
    <rPh sb="46" eb="48">
      <t>ケイカク</t>
    </rPh>
    <rPh sb="49" eb="51">
      <t>サクテイ</t>
    </rPh>
    <rPh sb="52" eb="54">
      <t>ヒツヨウ</t>
    </rPh>
    <phoneticPr fontId="4"/>
  </si>
  <si>
    <t>　類似団体と比較して、経営の健全性は良好な状態にあると言えますが、人口減少により汚水処理量の長期的な現象が確実な情勢であることから、さらなる経営の健全化を図るため、未普及地域の解消による収益の増加や、管路及び施設の長寿命化計画等のコスト削減などの取組みを推進する必要があります。</t>
    <rPh sb="1" eb="3">
      <t>ルイジ</t>
    </rPh>
    <rPh sb="3" eb="5">
      <t>ダンタイ</t>
    </rPh>
    <rPh sb="6" eb="8">
      <t>ヒカク</t>
    </rPh>
    <rPh sb="11" eb="13">
      <t>ケイエイ</t>
    </rPh>
    <rPh sb="14" eb="17">
      <t>ケンゼンセイ</t>
    </rPh>
    <rPh sb="18" eb="20">
      <t>リョウコウ</t>
    </rPh>
    <rPh sb="21" eb="23">
      <t>ジョウタイ</t>
    </rPh>
    <rPh sb="27" eb="28">
      <t>イ</t>
    </rPh>
    <rPh sb="33" eb="35">
      <t>ジンコウ</t>
    </rPh>
    <rPh sb="35" eb="37">
      <t>ゲンショウ</t>
    </rPh>
    <rPh sb="40" eb="42">
      <t>オスイ</t>
    </rPh>
    <rPh sb="42" eb="44">
      <t>ショリ</t>
    </rPh>
    <rPh sb="44" eb="45">
      <t>リョウ</t>
    </rPh>
    <rPh sb="46" eb="49">
      <t>チョウキテキ</t>
    </rPh>
    <rPh sb="50" eb="52">
      <t>ゲンショウ</t>
    </rPh>
    <rPh sb="53" eb="55">
      <t>カクジツ</t>
    </rPh>
    <rPh sb="56" eb="58">
      <t>ジョウセイ</t>
    </rPh>
    <rPh sb="70" eb="72">
      <t>ケイエイ</t>
    </rPh>
    <rPh sb="73" eb="76">
      <t>ケンゼンカ</t>
    </rPh>
    <rPh sb="77" eb="78">
      <t>ハカ</t>
    </rPh>
    <rPh sb="82" eb="85">
      <t>ミフキュウ</t>
    </rPh>
    <rPh sb="85" eb="87">
      <t>チイキ</t>
    </rPh>
    <rPh sb="88" eb="90">
      <t>カイショウ</t>
    </rPh>
    <rPh sb="93" eb="95">
      <t>シュウエキ</t>
    </rPh>
    <rPh sb="96" eb="98">
      <t>ゾウカ</t>
    </rPh>
    <rPh sb="100" eb="102">
      <t>カンロ</t>
    </rPh>
    <rPh sb="102" eb="103">
      <t>オヨ</t>
    </rPh>
    <rPh sb="104" eb="106">
      <t>シセツ</t>
    </rPh>
    <rPh sb="107" eb="111">
      <t>チョウジュミョウカ</t>
    </rPh>
    <rPh sb="111" eb="113">
      <t>ケイカク</t>
    </rPh>
    <rPh sb="113" eb="114">
      <t>トウ</t>
    </rPh>
    <rPh sb="118" eb="120">
      <t>サクゲン</t>
    </rPh>
    <rPh sb="123" eb="125">
      <t>トリク</t>
    </rPh>
    <rPh sb="127" eb="129">
      <t>スイシン</t>
    </rPh>
    <rPh sb="131" eb="133">
      <t>ヒツヨウ</t>
    </rPh>
    <phoneticPr fontId="4"/>
  </si>
  <si>
    <t>　経営の計画性、透明性の向上を目視して平成２９年度から地方公営企業法の一部適用（財務規定等）を開始し公営企業会計に移行しています。経営の健全性については、経常収支比率は１００％以上かつ類似団体平均値を上回っており、概ね良好な状態にあると言えます。流動比率が１００％を下回っていますが一般会計からの繰入金により実質的には１００％を超過しており流動資産の不足は生じていません。企業債残高対事業規模比率は類似団体平均値の約半分と低い水準にありますが、人口減少により汚水処理量の縮小が確実な事業環境下においては可能な限り抑制していくことが重要です。経営の効率性については、汚水処理原価が類似団体平均値より１割近く安価であり、効率性は高い状態にあると言えますが、維持管理費用が上昇傾向にあることから引き続き経費の削減に努めます。施設利用率が類似団体平均値より低い状態にあるため、更新時には適正規模になるようダウンサイジングの検討が必要です。</t>
    <rPh sb="1" eb="3">
      <t>ケイエイ</t>
    </rPh>
    <rPh sb="4" eb="7">
      <t>ケイカクセイ</t>
    </rPh>
    <rPh sb="8" eb="11">
      <t>トウメイセイ</t>
    </rPh>
    <rPh sb="12" eb="14">
      <t>コウジョウ</t>
    </rPh>
    <rPh sb="15" eb="17">
      <t>モクシ</t>
    </rPh>
    <rPh sb="19" eb="21">
      <t>ヘイセイ</t>
    </rPh>
    <rPh sb="23" eb="25">
      <t>ネンド</t>
    </rPh>
    <rPh sb="27" eb="29">
      <t>チホウ</t>
    </rPh>
    <rPh sb="29" eb="31">
      <t>コウエイ</t>
    </rPh>
    <rPh sb="31" eb="33">
      <t>キギョウ</t>
    </rPh>
    <rPh sb="33" eb="34">
      <t>ホウ</t>
    </rPh>
    <rPh sb="35" eb="37">
      <t>イチブ</t>
    </rPh>
    <rPh sb="37" eb="39">
      <t>テキヨウ</t>
    </rPh>
    <rPh sb="40" eb="42">
      <t>ザイム</t>
    </rPh>
    <rPh sb="42" eb="44">
      <t>キテイ</t>
    </rPh>
    <rPh sb="44" eb="45">
      <t>トウ</t>
    </rPh>
    <rPh sb="47" eb="49">
      <t>カイシ</t>
    </rPh>
    <rPh sb="50" eb="52">
      <t>コウエイ</t>
    </rPh>
    <rPh sb="52" eb="54">
      <t>キギョウ</t>
    </rPh>
    <rPh sb="54" eb="56">
      <t>カイケイ</t>
    </rPh>
    <rPh sb="57" eb="59">
      <t>イコウ</t>
    </rPh>
    <rPh sb="65" eb="67">
      <t>ケイエイ</t>
    </rPh>
    <rPh sb="68" eb="71">
      <t>ケンゼンセイ</t>
    </rPh>
    <rPh sb="77" eb="79">
      <t>ケイジョウ</t>
    </rPh>
    <rPh sb="79" eb="81">
      <t>シュウシ</t>
    </rPh>
    <rPh sb="81" eb="83">
      <t>ヒリツ</t>
    </rPh>
    <rPh sb="88" eb="90">
      <t>イジョウ</t>
    </rPh>
    <rPh sb="92" eb="94">
      <t>ルイジ</t>
    </rPh>
    <rPh sb="94" eb="96">
      <t>ダンタイ</t>
    </rPh>
    <rPh sb="96" eb="99">
      <t>ヘイキンチ</t>
    </rPh>
    <rPh sb="100" eb="101">
      <t>ウワ</t>
    </rPh>
    <rPh sb="101" eb="102">
      <t>マワ</t>
    </rPh>
    <rPh sb="107" eb="108">
      <t>オオム</t>
    </rPh>
    <rPh sb="109" eb="111">
      <t>リョウコウ</t>
    </rPh>
    <rPh sb="112" eb="114">
      <t>ジョウタイ</t>
    </rPh>
    <rPh sb="118" eb="119">
      <t>イ</t>
    </rPh>
    <rPh sb="123" eb="125">
      <t>リュウドウ</t>
    </rPh>
    <rPh sb="125" eb="127">
      <t>ヒリツ</t>
    </rPh>
    <rPh sb="133" eb="134">
      <t>シタ</t>
    </rPh>
    <rPh sb="134" eb="135">
      <t>マワ</t>
    </rPh>
    <rPh sb="141" eb="143">
      <t>イッパン</t>
    </rPh>
    <rPh sb="143" eb="145">
      <t>カイケイ</t>
    </rPh>
    <rPh sb="148" eb="150">
      <t>クリイレ</t>
    </rPh>
    <rPh sb="150" eb="151">
      <t>キン</t>
    </rPh>
    <rPh sb="154" eb="157">
      <t>ジッシツテキ</t>
    </rPh>
    <rPh sb="164" eb="166">
      <t>チョウカ</t>
    </rPh>
    <rPh sb="170" eb="172">
      <t>リュウドウ</t>
    </rPh>
    <rPh sb="172" eb="174">
      <t>シサン</t>
    </rPh>
    <rPh sb="175" eb="177">
      <t>フソク</t>
    </rPh>
    <rPh sb="178" eb="179">
      <t>ショウ</t>
    </rPh>
    <rPh sb="186" eb="188">
      <t>キギョウ</t>
    </rPh>
    <rPh sb="188" eb="189">
      <t>サイ</t>
    </rPh>
    <rPh sb="189" eb="190">
      <t>ザン</t>
    </rPh>
    <rPh sb="190" eb="191">
      <t>タカ</t>
    </rPh>
    <rPh sb="191" eb="192">
      <t>タイ</t>
    </rPh>
    <rPh sb="192" eb="194">
      <t>ジギョウ</t>
    </rPh>
    <rPh sb="194" eb="196">
      <t>キボ</t>
    </rPh>
    <rPh sb="196" eb="198">
      <t>ヒリツ</t>
    </rPh>
    <rPh sb="199" eb="201">
      <t>ルイジ</t>
    </rPh>
    <rPh sb="201" eb="203">
      <t>ダンタイ</t>
    </rPh>
    <rPh sb="203" eb="206">
      <t>ヘイキンチ</t>
    </rPh>
    <rPh sb="207" eb="210">
      <t>ヤクハンブン</t>
    </rPh>
    <rPh sb="211" eb="212">
      <t>ヒク</t>
    </rPh>
    <rPh sb="213" eb="215">
      <t>スイジュン</t>
    </rPh>
    <rPh sb="222" eb="224">
      <t>ジンコウ</t>
    </rPh>
    <rPh sb="224" eb="226">
      <t>ゲンショウ</t>
    </rPh>
    <rPh sb="229" eb="231">
      <t>オスイ</t>
    </rPh>
    <rPh sb="231" eb="233">
      <t>ショリ</t>
    </rPh>
    <rPh sb="233" eb="234">
      <t>リョウ</t>
    </rPh>
    <rPh sb="235" eb="237">
      <t>シュクショウ</t>
    </rPh>
    <rPh sb="238" eb="240">
      <t>カクジツ</t>
    </rPh>
    <rPh sb="241" eb="243">
      <t>ジギョウ</t>
    </rPh>
    <rPh sb="243" eb="245">
      <t>カンキョウ</t>
    </rPh>
    <rPh sb="245" eb="246">
      <t>シタ</t>
    </rPh>
    <rPh sb="251" eb="253">
      <t>カノウ</t>
    </rPh>
    <rPh sb="254" eb="255">
      <t>カギ</t>
    </rPh>
    <rPh sb="256" eb="258">
      <t>ヨクセイ</t>
    </rPh>
    <rPh sb="265" eb="267">
      <t>ジュウヨウ</t>
    </rPh>
    <rPh sb="270" eb="272">
      <t>ケイエイ</t>
    </rPh>
    <rPh sb="273" eb="276">
      <t>コウリツセイ</t>
    </rPh>
    <rPh sb="282" eb="284">
      <t>オスイ</t>
    </rPh>
    <rPh sb="284" eb="286">
      <t>ショリ</t>
    </rPh>
    <rPh sb="286" eb="288">
      <t>ゲンカ</t>
    </rPh>
    <rPh sb="289" eb="291">
      <t>ルイジ</t>
    </rPh>
    <rPh sb="291" eb="293">
      <t>ダンタイ</t>
    </rPh>
    <rPh sb="293" eb="296">
      <t>ヘイキンチ</t>
    </rPh>
    <rPh sb="299" eb="300">
      <t>ワリ</t>
    </rPh>
    <rPh sb="300" eb="301">
      <t>チカ</t>
    </rPh>
    <rPh sb="302" eb="304">
      <t>アンカ</t>
    </rPh>
    <rPh sb="308" eb="311">
      <t>コウリツセイ</t>
    </rPh>
    <rPh sb="312" eb="313">
      <t>タカ</t>
    </rPh>
    <rPh sb="314" eb="316">
      <t>ジョウタイ</t>
    </rPh>
    <rPh sb="320" eb="321">
      <t>イ</t>
    </rPh>
    <rPh sb="326" eb="328">
      <t>イジ</t>
    </rPh>
    <rPh sb="328" eb="330">
      <t>カンリ</t>
    </rPh>
    <rPh sb="330" eb="332">
      <t>ヒヨウ</t>
    </rPh>
    <rPh sb="333" eb="335">
      <t>ジョウショウ</t>
    </rPh>
    <rPh sb="335" eb="337">
      <t>ケイコウ</t>
    </rPh>
    <rPh sb="344" eb="345">
      <t>ヒ</t>
    </rPh>
    <rPh sb="346" eb="347">
      <t>ツヅ</t>
    </rPh>
    <rPh sb="348" eb="350">
      <t>ケイヒ</t>
    </rPh>
    <rPh sb="351" eb="353">
      <t>サクゲン</t>
    </rPh>
    <rPh sb="354" eb="355">
      <t>ツト</t>
    </rPh>
    <rPh sb="359" eb="361">
      <t>シセツ</t>
    </rPh>
    <rPh sb="361" eb="363">
      <t>リヨウ</t>
    </rPh>
    <rPh sb="363" eb="364">
      <t>リツ</t>
    </rPh>
    <rPh sb="365" eb="367">
      <t>ルイジ</t>
    </rPh>
    <rPh sb="367" eb="369">
      <t>ダンタイ</t>
    </rPh>
    <rPh sb="369" eb="372">
      <t>ヘイキンチ</t>
    </rPh>
    <rPh sb="374" eb="375">
      <t>ヒク</t>
    </rPh>
    <rPh sb="376" eb="378">
      <t>ジョウタイ</t>
    </rPh>
    <rPh sb="384" eb="386">
      <t>コウシン</t>
    </rPh>
    <rPh sb="386" eb="387">
      <t>ジ</t>
    </rPh>
    <rPh sb="389" eb="391">
      <t>テキセイ</t>
    </rPh>
    <rPh sb="391" eb="393">
      <t>キボ</t>
    </rPh>
    <rPh sb="407" eb="409">
      <t>ケントウ</t>
    </rPh>
    <rPh sb="410" eb="41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</si>
</sst>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0.49</c:v>
                </c:pt>
                <c:pt idx="4">
                  <c:v>0.49</c:v>
                </c:pt>
              </c:numCache>
            </c:numRef>
          </c:val>
          <c:extLst>
            <c:ext xmlns:c16="http://schemas.microsoft.com/office/drawing/2014/chart" uri="{C3380CC4-5D6E-409C-BE32-E72D297353CC}">
              <c16:uniqueId val="{00000000-FA30-435C-8435-C67E225AA7A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0.16</c:v>
                </c:pt>
                <c:pt idx="4">
                  <c:v>0.2</c:v>
                </c:pt>
              </c:numCache>
            </c:numRef>
          </c:val>
          <c:smooth val="0"/>
          <c:extLst>
            <c:ext xmlns:c16="http://schemas.microsoft.com/office/drawing/2014/chart" uri="{C3380CC4-5D6E-409C-BE32-E72D297353CC}">
              <c16:uniqueId val="{00000001-FA30-435C-8435-C67E225AA7A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37.61</c:v>
                </c:pt>
                <c:pt idx="4">
                  <c:v>37.61</c:v>
                </c:pt>
              </c:numCache>
            </c:numRef>
          </c:val>
          <c:extLst>
            <c:ext xmlns:c16="http://schemas.microsoft.com/office/drawing/2014/chart" uri="{C3380CC4-5D6E-409C-BE32-E72D297353CC}">
              <c16:uniqueId val="{00000000-141E-447E-BC7D-93035891206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50.12</c:v>
                </c:pt>
                <c:pt idx="4">
                  <c:v>49.98</c:v>
                </c:pt>
              </c:numCache>
            </c:numRef>
          </c:val>
          <c:smooth val="0"/>
          <c:extLst>
            <c:ext xmlns:c16="http://schemas.microsoft.com/office/drawing/2014/chart" uri="{C3380CC4-5D6E-409C-BE32-E72D297353CC}">
              <c16:uniqueId val="{00000001-141E-447E-BC7D-93035891206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DC13-4BF3-A1DF-67A9108E45B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86.63</c:v>
                </c:pt>
                <c:pt idx="4">
                  <c:v>87.09</c:v>
                </c:pt>
              </c:numCache>
            </c:numRef>
          </c:val>
          <c:smooth val="0"/>
          <c:extLst>
            <c:ext xmlns:c16="http://schemas.microsoft.com/office/drawing/2014/chart" uri="{C3380CC4-5D6E-409C-BE32-E72D297353CC}">
              <c16:uniqueId val="{00000001-DC13-4BF3-A1DF-67A9108E45B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128.63</c:v>
                </c:pt>
                <c:pt idx="4">
                  <c:v>126.69</c:v>
                </c:pt>
              </c:numCache>
            </c:numRef>
          </c:val>
          <c:extLst>
            <c:ext xmlns:c16="http://schemas.microsoft.com/office/drawing/2014/chart" uri="{C3380CC4-5D6E-409C-BE32-E72D297353CC}">
              <c16:uniqueId val="{00000000-D5B2-4E33-8A26-F1D430C1CC6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121.95</c:v>
                </c:pt>
                <c:pt idx="4">
                  <c:v>106.92</c:v>
                </c:pt>
              </c:numCache>
            </c:numRef>
          </c:val>
          <c:smooth val="0"/>
          <c:extLst>
            <c:ext xmlns:c16="http://schemas.microsoft.com/office/drawing/2014/chart" uri="{C3380CC4-5D6E-409C-BE32-E72D297353CC}">
              <c16:uniqueId val="{00000001-D5B2-4E33-8A26-F1D430C1CC6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0.06</c:v>
                </c:pt>
                <c:pt idx="4">
                  <c:v>5.8</c:v>
                </c:pt>
              </c:numCache>
            </c:numRef>
          </c:val>
          <c:extLst>
            <c:ext xmlns:c16="http://schemas.microsoft.com/office/drawing/2014/chart" uri="{C3380CC4-5D6E-409C-BE32-E72D297353CC}">
              <c16:uniqueId val="{00000000-1D98-413D-8B2E-7982DE8B715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33.130000000000003</c:v>
                </c:pt>
                <c:pt idx="4">
                  <c:v>18.600000000000001</c:v>
                </c:pt>
              </c:numCache>
            </c:numRef>
          </c:val>
          <c:smooth val="0"/>
          <c:extLst>
            <c:ext xmlns:c16="http://schemas.microsoft.com/office/drawing/2014/chart" uri="{C3380CC4-5D6E-409C-BE32-E72D297353CC}">
              <c16:uniqueId val="{00000001-1D98-413D-8B2E-7982DE8B715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121-4794-AB47-FD5655F6AE2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9121-4794-AB47-FD5655F6AE2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5F7-4893-9D53-1F41EC5CEC5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formatCode="#,##0.00;&quot;△&quot;#,##0.00">
                  <c:v>0</c:v>
                </c:pt>
                <c:pt idx="4">
                  <c:v>1.03</c:v>
                </c:pt>
              </c:numCache>
            </c:numRef>
          </c:val>
          <c:smooth val="0"/>
          <c:extLst>
            <c:ext xmlns:c16="http://schemas.microsoft.com/office/drawing/2014/chart" uri="{C3380CC4-5D6E-409C-BE32-E72D297353CC}">
              <c16:uniqueId val="{00000001-D5F7-4893-9D53-1F41EC5CEC5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71.05</c:v>
                </c:pt>
                <c:pt idx="4">
                  <c:v>87.16</c:v>
                </c:pt>
              </c:numCache>
            </c:numRef>
          </c:val>
          <c:extLst>
            <c:ext xmlns:c16="http://schemas.microsoft.com/office/drawing/2014/chart" uri="{C3380CC4-5D6E-409C-BE32-E72D297353CC}">
              <c16:uniqueId val="{00000000-A3B0-4544-8C4D-5644380F26F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91.89</c:v>
                </c:pt>
                <c:pt idx="4">
                  <c:v>49.02</c:v>
                </c:pt>
              </c:numCache>
            </c:numRef>
          </c:val>
          <c:smooth val="0"/>
          <c:extLst>
            <c:ext xmlns:c16="http://schemas.microsoft.com/office/drawing/2014/chart" uri="{C3380CC4-5D6E-409C-BE32-E72D297353CC}">
              <c16:uniqueId val="{00000001-A3B0-4544-8C4D-5644380F26F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451.58</c:v>
                </c:pt>
                <c:pt idx="4">
                  <c:v>495.42</c:v>
                </c:pt>
              </c:numCache>
            </c:numRef>
          </c:val>
          <c:extLst>
            <c:ext xmlns:c16="http://schemas.microsoft.com/office/drawing/2014/chart" uri="{C3380CC4-5D6E-409C-BE32-E72D297353CC}">
              <c16:uniqueId val="{00000000-8C24-4FEB-9ADE-1AF4EFBCD57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855.79</c:v>
                </c:pt>
                <c:pt idx="4">
                  <c:v>948.07</c:v>
                </c:pt>
              </c:numCache>
            </c:numRef>
          </c:val>
          <c:smooth val="0"/>
          <c:extLst>
            <c:ext xmlns:c16="http://schemas.microsoft.com/office/drawing/2014/chart" uri="{C3380CC4-5D6E-409C-BE32-E72D297353CC}">
              <c16:uniqueId val="{00000001-8C24-4FEB-9ADE-1AF4EFBCD57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124.54</c:v>
                </c:pt>
                <c:pt idx="4">
                  <c:v>88.32</c:v>
                </c:pt>
              </c:numCache>
            </c:numRef>
          </c:val>
          <c:extLst>
            <c:ext xmlns:c16="http://schemas.microsoft.com/office/drawing/2014/chart" uri="{C3380CC4-5D6E-409C-BE32-E72D297353CC}">
              <c16:uniqueId val="{00000000-042E-4F4D-83C1-58158221D72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82.82</c:v>
                </c:pt>
                <c:pt idx="4">
                  <c:v>83.31</c:v>
                </c:pt>
              </c:numCache>
            </c:numRef>
          </c:val>
          <c:smooth val="0"/>
          <c:extLst>
            <c:ext xmlns:c16="http://schemas.microsoft.com/office/drawing/2014/chart" uri="{C3380CC4-5D6E-409C-BE32-E72D297353CC}">
              <c16:uniqueId val="{00000001-042E-4F4D-83C1-58158221D72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104.16</c:v>
                </c:pt>
                <c:pt idx="4">
                  <c:v>145.6</c:v>
                </c:pt>
              </c:numCache>
            </c:numRef>
          </c:val>
          <c:extLst>
            <c:ext xmlns:c16="http://schemas.microsoft.com/office/drawing/2014/chart" uri="{C3380CC4-5D6E-409C-BE32-E72D297353CC}">
              <c16:uniqueId val="{00000000-7AA6-4F33-8E38-A8ED50A7F5E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165.76</c:v>
                </c:pt>
                <c:pt idx="4">
                  <c:v>160.62</c:v>
                </c:pt>
              </c:numCache>
            </c:numRef>
          </c:val>
          <c:smooth val="0"/>
          <c:extLst>
            <c:ext xmlns:c16="http://schemas.microsoft.com/office/drawing/2014/chart" uri="{C3380CC4-5D6E-409C-BE32-E72D297353CC}">
              <c16:uniqueId val="{00000001-7AA6-4F33-8E38-A8ED50A7F5E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高知県　南国市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Cb2</v>
      </c>
      <c r="X8" s="48"/>
      <c r="Y8" s="48"/>
      <c r="Z8" s="48"/>
      <c r="AA8" s="48"/>
      <c r="AB8" s="48"/>
      <c r="AC8" s="48"/>
      <c r="AD8" s="49" t="str">
        <f>データ!$M$6</f>
        <v>非設置</v>
      </c>
      <c r="AE8" s="49"/>
      <c r="AF8" s="49"/>
      <c r="AG8" s="49"/>
      <c r="AH8" s="49"/>
      <c r="AI8" s="49"/>
      <c r="AJ8" s="49"/>
      <c r="AK8" s="3"/>
      <c r="AL8" s="50">
        <f>データ!S6</f>
        <v>47524</v>
      </c>
      <c r="AM8" s="50"/>
      <c r="AN8" s="50"/>
      <c r="AO8" s="50"/>
      <c r="AP8" s="50"/>
      <c r="AQ8" s="50"/>
      <c r="AR8" s="50"/>
      <c r="AS8" s="50"/>
      <c r="AT8" s="45">
        <f>データ!T6</f>
        <v>125.3</v>
      </c>
      <c r="AU8" s="45"/>
      <c r="AV8" s="45"/>
      <c r="AW8" s="45"/>
      <c r="AX8" s="45"/>
      <c r="AY8" s="45"/>
      <c r="AZ8" s="45"/>
      <c r="BA8" s="45"/>
      <c r="BB8" s="45">
        <f>データ!U6</f>
        <v>379.28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61.93</v>
      </c>
      <c r="J10" s="45"/>
      <c r="K10" s="45"/>
      <c r="L10" s="45"/>
      <c r="M10" s="45"/>
      <c r="N10" s="45"/>
      <c r="O10" s="45"/>
      <c r="P10" s="45">
        <f>データ!P6</f>
        <v>33.36</v>
      </c>
      <c r="Q10" s="45"/>
      <c r="R10" s="45"/>
      <c r="S10" s="45"/>
      <c r="T10" s="45"/>
      <c r="U10" s="45"/>
      <c r="V10" s="45"/>
      <c r="W10" s="45">
        <f>データ!Q6</f>
        <v>94.27</v>
      </c>
      <c r="X10" s="45"/>
      <c r="Y10" s="45"/>
      <c r="Z10" s="45"/>
      <c r="AA10" s="45"/>
      <c r="AB10" s="45"/>
      <c r="AC10" s="45"/>
      <c r="AD10" s="50">
        <f>データ!R6</f>
        <v>2235</v>
      </c>
      <c r="AE10" s="50"/>
      <c r="AF10" s="50"/>
      <c r="AG10" s="50"/>
      <c r="AH10" s="50"/>
      <c r="AI10" s="50"/>
      <c r="AJ10" s="50"/>
      <c r="AK10" s="2"/>
      <c r="AL10" s="50">
        <f>データ!V6</f>
        <v>15736</v>
      </c>
      <c r="AM10" s="50"/>
      <c r="AN10" s="50"/>
      <c r="AO10" s="50"/>
      <c r="AP10" s="50"/>
      <c r="AQ10" s="50"/>
      <c r="AR10" s="50"/>
      <c r="AS10" s="50"/>
      <c r="AT10" s="45">
        <f>データ!W6</f>
        <v>2.62</v>
      </c>
      <c r="AU10" s="45"/>
      <c r="AV10" s="45"/>
      <c r="AW10" s="45"/>
      <c r="AX10" s="45"/>
      <c r="AY10" s="45"/>
      <c r="AZ10" s="45"/>
      <c r="BA10" s="45"/>
      <c r="BB10" s="45">
        <f>データ!X6</f>
        <v>6006.11</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x+cYZgnjdMSQ9EC5bXDG/f0oVQW+YsW23PiAgYp+NzRUYZf0EDfqXkMUnDVoBGKoNMLt7PitZnwzKlhvHVUMow==" saltValue="qO3X3TX9ueRXOhVwVuTPR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392049</v>
      </c>
      <c r="D6" s="33">
        <f t="shared" si="3"/>
        <v>46</v>
      </c>
      <c r="E6" s="33">
        <f t="shared" si="3"/>
        <v>17</v>
      </c>
      <c r="F6" s="33">
        <f t="shared" si="3"/>
        <v>1</v>
      </c>
      <c r="G6" s="33">
        <f t="shared" si="3"/>
        <v>0</v>
      </c>
      <c r="H6" s="33" t="str">
        <f t="shared" si="3"/>
        <v>高知県　南国市</v>
      </c>
      <c r="I6" s="33" t="str">
        <f t="shared" si="3"/>
        <v>法適用</v>
      </c>
      <c r="J6" s="33" t="str">
        <f t="shared" si="3"/>
        <v>下水道事業</v>
      </c>
      <c r="K6" s="33" t="str">
        <f t="shared" si="3"/>
        <v>公共下水道</v>
      </c>
      <c r="L6" s="33" t="str">
        <f t="shared" si="3"/>
        <v>Cb2</v>
      </c>
      <c r="M6" s="33" t="str">
        <f t="shared" si="3"/>
        <v>非設置</v>
      </c>
      <c r="N6" s="34" t="str">
        <f t="shared" si="3"/>
        <v>-</v>
      </c>
      <c r="O6" s="34">
        <f t="shared" si="3"/>
        <v>61.93</v>
      </c>
      <c r="P6" s="34">
        <f t="shared" si="3"/>
        <v>33.36</v>
      </c>
      <c r="Q6" s="34">
        <f t="shared" si="3"/>
        <v>94.27</v>
      </c>
      <c r="R6" s="34">
        <f t="shared" si="3"/>
        <v>2235</v>
      </c>
      <c r="S6" s="34">
        <f t="shared" si="3"/>
        <v>47524</v>
      </c>
      <c r="T6" s="34">
        <f t="shared" si="3"/>
        <v>125.3</v>
      </c>
      <c r="U6" s="34">
        <f t="shared" si="3"/>
        <v>379.28</v>
      </c>
      <c r="V6" s="34">
        <f t="shared" si="3"/>
        <v>15736</v>
      </c>
      <c r="W6" s="34">
        <f t="shared" si="3"/>
        <v>2.62</v>
      </c>
      <c r="X6" s="34">
        <f t="shared" si="3"/>
        <v>6006.11</v>
      </c>
      <c r="Y6" s="35" t="str">
        <f>IF(Y7="",NA(),Y7)</f>
        <v>-</v>
      </c>
      <c r="Z6" s="35" t="str">
        <f t="shared" ref="Z6:AH6" si="4">IF(Z7="",NA(),Z7)</f>
        <v>-</v>
      </c>
      <c r="AA6" s="35" t="str">
        <f t="shared" si="4"/>
        <v>-</v>
      </c>
      <c r="AB6" s="35">
        <f t="shared" si="4"/>
        <v>128.63</v>
      </c>
      <c r="AC6" s="35">
        <f t="shared" si="4"/>
        <v>126.69</v>
      </c>
      <c r="AD6" s="35" t="str">
        <f t="shared" si="4"/>
        <v>-</v>
      </c>
      <c r="AE6" s="35" t="str">
        <f t="shared" si="4"/>
        <v>-</v>
      </c>
      <c r="AF6" s="35" t="str">
        <f t="shared" si="4"/>
        <v>-</v>
      </c>
      <c r="AG6" s="35">
        <f t="shared" si="4"/>
        <v>121.95</v>
      </c>
      <c r="AH6" s="35">
        <f t="shared" si="4"/>
        <v>106.92</v>
      </c>
      <c r="AI6" s="34" t="str">
        <f>IF(AI7="","",IF(AI7="-","【-】","【"&amp;SUBSTITUTE(TEXT(AI7,"#,##0.00"),"-","△")&amp;"】"))</f>
        <v>【108.69】</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4">
        <f t="shared" si="5"/>
        <v>0</v>
      </c>
      <c r="AS6" s="35">
        <f t="shared" si="5"/>
        <v>1.03</v>
      </c>
      <c r="AT6" s="34" t="str">
        <f>IF(AT7="","",IF(AT7="-","【-】","【"&amp;SUBSTITUTE(TEXT(AT7,"#,##0.00"),"-","△")&amp;"】"))</f>
        <v>【3.28】</v>
      </c>
      <c r="AU6" s="35" t="str">
        <f>IF(AU7="",NA(),AU7)</f>
        <v>-</v>
      </c>
      <c r="AV6" s="35" t="str">
        <f t="shared" ref="AV6:BD6" si="6">IF(AV7="",NA(),AV7)</f>
        <v>-</v>
      </c>
      <c r="AW6" s="35" t="str">
        <f t="shared" si="6"/>
        <v>-</v>
      </c>
      <c r="AX6" s="35">
        <f t="shared" si="6"/>
        <v>71.05</v>
      </c>
      <c r="AY6" s="35">
        <f t="shared" si="6"/>
        <v>87.16</v>
      </c>
      <c r="AZ6" s="35" t="str">
        <f t="shared" si="6"/>
        <v>-</v>
      </c>
      <c r="BA6" s="35" t="str">
        <f t="shared" si="6"/>
        <v>-</v>
      </c>
      <c r="BB6" s="35" t="str">
        <f t="shared" si="6"/>
        <v>-</v>
      </c>
      <c r="BC6" s="35">
        <f t="shared" si="6"/>
        <v>91.89</v>
      </c>
      <c r="BD6" s="35">
        <f t="shared" si="6"/>
        <v>49.02</v>
      </c>
      <c r="BE6" s="34" t="str">
        <f>IF(BE7="","",IF(BE7="-","【-】","【"&amp;SUBSTITUTE(TEXT(BE7,"#,##0.00"),"-","△")&amp;"】"))</f>
        <v>【69.49】</v>
      </c>
      <c r="BF6" s="35" t="str">
        <f>IF(BF7="",NA(),BF7)</f>
        <v>-</v>
      </c>
      <c r="BG6" s="35" t="str">
        <f t="shared" ref="BG6:BO6" si="7">IF(BG7="",NA(),BG7)</f>
        <v>-</v>
      </c>
      <c r="BH6" s="35" t="str">
        <f t="shared" si="7"/>
        <v>-</v>
      </c>
      <c r="BI6" s="35">
        <f t="shared" si="7"/>
        <v>451.58</v>
      </c>
      <c r="BJ6" s="35">
        <f t="shared" si="7"/>
        <v>495.42</v>
      </c>
      <c r="BK6" s="35" t="str">
        <f t="shared" si="7"/>
        <v>-</v>
      </c>
      <c r="BL6" s="35" t="str">
        <f t="shared" si="7"/>
        <v>-</v>
      </c>
      <c r="BM6" s="35" t="str">
        <f t="shared" si="7"/>
        <v>-</v>
      </c>
      <c r="BN6" s="35">
        <f t="shared" si="7"/>
        <v>855.79</v>
      </c>
      <c r="BO6" s="35">
        <f t="shared" si="7"/>
        <v>948.07</v>
      </c>
      <c r="BP6" s="34" t="str">
        <f>IF(BP7="","",IF(BP7="-","【-】","【"&amp;SUBSTITUTE(TEXT(BP7,"#,##0.00"),"-","△")&amp;"】"))</f>
        <v>【682.78】</v>
      </c>
      <c r="BQ6" s="35" t="str">
        <f>IF(BQ7="",NA(),BQ7)</f>
        <v>-</v>
      </c>
      <c r="BR6" s="35" t="str">
        <f t="shared" ref="BR6:BZ6" si="8">IF(BR7="",NA(),BR7)</f>
        <v>-</v>
      </c>
      <c r="BS6" s="35" t="str">
        <f t="shared" si="8"/>
        <v>-</v>
      </c>
      <c r="BT6" s="35">
        <f t="shared" si="8"/>
        <v>124.54</v>
      </c>
      <c r="BU6" s="35">
        <f t="shared" si="8"/>
        <v>88.32</v>
      </c>
      <c r="BV6" s="35" t="str">
        <f t="shared" si="8"/>
        <v>-</v>
      </c>
      <c r="BW6" s="35" t="str">
        <f t="shared" si="8"/>
        <v>-</v>
      </c>
      <c r="BX6" s="35" t="str">
        <f t="shared" si="8"/>
        <v>-</v>
      </c>
      <c r="BY6" s="35">
        <f t="shared" si="8"/>
        <v>82.82</v>
      </c>
      <c r="BZ6" s="35">
        <f t="shared" si="8"/>
        <v>83.31</v>
      </c>
      <c r="CA6" s="34" t="str">
        <f>IF(CA7="","",IF(CA7="-","【-】","【"&amp;SUBSTITUTE(TEXT(CA7,"#,##0.00"),"-","△")&amp;"】"))</f>
        <v>【100.91】</v>
      </c>
      <c r="CB6" s="35" t="str">
        <f>IF(CB7="",NA(),CB7)</f>
        <v>-</v>
      </c>
      <c r="CC6" s="35" t="str">
        <f t="shared" ref="CC6:CK6" si="9">IF(CC7="",NA(),CC7)</f>
        <v>-</v>
      </c>
      <c r="CD6" s="35" t="str">
        <f t="shared" si="9"/>
        <v>-</v>
      </c>
      <c r="CE6" s="35">
        <f t="shared" si="9"/>
        <v>104.16</v>
      </c>
      <c r="CF6" s="35">
        <f t="shared" si="9"/>
        <v>145.6</v>
      </c>
      <c r="CG6" s="35" t="str">
        <f t="shared" si="9"/>
        <v>-</v>
      </c>
      <c r="CH6" s="35" t="str">
        <f t="shared" si="9"/>
        <v>-</v>
      </c>
      <c r="CI6" s="35" t="str">
        <f t="shared" si="9"/>
        <v>-</v>
      </c>
      <c r="CJ6" s="35">
        <f t="shared" si="9"/>
        <v>165.76</v>
      </c>
      <c r="CK6" s="35">
        <f t="shared" si="9"/>
        <v>160.62</v>
      </c>
      <c r="CL6" s="34" t="str">
        <f>IF(CL7="","",IF(CL7="-","【-】","【"&amp;SUBSTITUTE(TEXT(CL7,"#,##0.00"),"-","△")&amp;"】"))</f>
        <v>【136.86】</v>
      </c>
      <c r="CM6" s="35" t="str">
        <f>IF(CM7="",NA(),CM7)</f>
        <v>-</v>
      </c>
      <c r="CN6" s="35" t="str">
        <f t="shared" ref="CN6:CV6" si="10">IF(CN7="",NA(),CN7)</f>
        <v>-</v>
      </c>
      <c r="CO6" s="35" t="str">
        <f t="shared" si="10"/>
        <v>-</v>
      </c>
      <c r="CP6" s="35">
        <f t="shared" si="10"/>
        <v>37.61</v>
      </c>
      <c r="CQ6" s="35">
        <f t="shared" si="10"/>
        <v>37.61</v>
      </c>
      <c r="CR6" s="35" t="str">
        <f t="shared" si="10"/>
        <v>-</v>
      </c>
      <c r="CS6" s="35" t="str">
        <f t="shared" si="10"/>
        <v>-</v>
      </c>
      <c r="CT6" s="35" t="str">
        <f t="shared" si="10"/>
        <v>-</v>
      </c>
      <c r="CU6" s="35">
        <f t="shared" si="10"/>
        <v>50.12</v>
      </c>
      <c r="CV6" s="35">
        <f t="shared" si="10"/>
        <v>49.98</v>
      </c>
      <c r="CW6" s="34" t="str">
        <f>IF(CW7="","",IF(CW7="-","【-】","【"&amp;SUBSTITUTE(TEXT(CW7,"#,##0.00"),"-","△")&amp;"】"))</f>
        <v>【58.98】</v>
      </c>
      <c r="CX6" s="35" t="str">
        <f>IF(CX7="",NA(),CX7)</f>
        <v>-</v>
      </c>
      <c r="CY6" s="35" t="str">
        <f t="shared" ref="CY6:DG6" si="11">IF(CY7="",NA(),CY7)</f>
        <v>-</v>
      </c>
      <c r="CZ6" s="35" t="str">
        <f t="shared" si="11"/>
        <v>-</v>
      </c>
      <c r="DA6" s="35">
        <f t="shared" si="11"/>
        <v>100</v>
      </c>
      <c r="DB6" s="35">
        <f t="shared" si="11"/>
        <v>100</v>
      </c>
      <c r="DC6" s="35" t="str">
        <f t="shared" si="11"/>
        <v>-</v>
      </c>
      <c r="DD6" s="35" t="str">
        <f t="shared" si="11"/>
        <v>-</v>
      </c>
      <c r="DE6" s="35" t="str">
        <f t="shared" si="11"/>
        <v>-</v>
      </c>
      <c r="DF6" s="35">
        <f t="shared" si="11"/>
        <v>86.63</v>
      </c>
      <c r="DG6" s="35">
        <f t="shared" si="11"/>
        <v>87.09</v>
      </c>
      <c r="DH6" s="34" t="str">
        <f>IF(DH7="","",IF(DH7="-","【-】","【"&amp;SUBSTITUTE(TEXT(DH7,"#,##0.00"),"-","△")&amp;"】"))</f>
        <v>【95.20】</v>
      </c>
      <c r="DI6" s="35" t="str">
        <f>IF(DI7="",NA(),DI7)</f>
        <v>-</v>
      </c>
      <c r="DJ6" s="35" t="str">
        <f t="shared" ref="DJ6:DR6" si="12">IF(DJ7="",NA(),DJ7)</f>
        <v>-</v>
      </c>
      <c r="DK6" s="35" t="str">
        <f t="shared" si="12"/>
        <v>-</v>
      </c>
      <c r="DL6" s="35">
        <f t="shared" si="12"/>
        <v>0.06</v>
      </c>
      <c r="DM6" s="35">
        <f t="shared" si="12"/>
        <v>5.8</v>
      </c>
      <c r="DN6" s="35" t="str">
        <f t="shared" si="12"/>
        <v>-</v>
      </c>
      <c r="DO6" s="35" t="str">
        <f t="shared" si="12"/>
        <v>-</v>
      </c>
      <c r="DP6" s="35" t="str">
        <f t="shared" si="12"/>
        <v>-</v>
      </c>
      <c r="DQ6" s="35">
        <f t="shared" si="12"/>
        <v>33.130000000000003</v>
      </c>
      <c r="DR6" s="35">
        <f t="shared" si="12"/>
        <v>18.600000000000001</v>
      </c>
      <c r="DS6" s="34" t="str">
        <f>IF(DS7="","",IF(DS7="-","【-】","【"&amp;SUBSTITUTE(TEXT(DS7,"#,##0.00"),"-","△")&amp;"】"))</f>
        <v>【38.60】</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4">
        <f t="shared" si="13"/>
        <v>0</v>
      </c>
      <c r="EC6" s="34">
        <f t="shared" si="13"/>
        <v>0</v>
      </c>
      <c r="ED6" s="34" t="str">
        <f>IF(ED7="","",IF(ED7="-","【-】","【"&amp;SUBSTITUTE(TEXT(ED7,"#,##0.00"),"-","△")&amp;"】"))</f>
        <v>【5.64】</v>
      </c>
      <c r="EE6" s="35" t="str">
        <f>IF(EE7="",NA(),EE7)</f>
        <v>-</v>
      </c>
      <c r="EF6" s="35" t="str">
        <f t="shared" ref="EF6:EN6" si="14">IF(EF7="",NA(),EF7)</f>
        <v>-</v>
      </c>
      <c r="EG6" s="35" t="str">
        <f t="shared" si="14"/>
        <v>-</v>
      </c>
      <c r="EH6" s="35">
        <f t="shared" si="14"/>
        <v>0.49</v>
      </c>
      <c r="EI6" s="35">
        <f t="shared" si="14"/>
        <v>0.49</v>
      </c>
      <c r="EJ6" s="35" t="str">
        <f t="shared" si="14"/>
        <v>-</v>
      </c>
      <c r="EK6" s="35" t="str">
        <f t="shared" si="14"/>
        <v>-</v>
      </c>
      <c r="EL6" s="35" t="str">
        <f t="shared" si="14"/>
        <v>-</v>
      </c>
      <c r="EM6" s="35">
        <f t="shared" si="14"/>
        <v>0.16</v>
      </c>
      <c r="EN6" s="35">
        <f t="shared" si="14"/>
        <v>0.2</v>
      </c>
      <c r="EO6" s="34" t="str">
        <f>IF(EO7="","",IF(EO7="-","【-】","【"&amp;SUBSTITUTE(TEXT(EO7,"#,##0.00"),"-","△")&amp;"】"))</f>
        <v>【0.23】</v>
      </c>
    </row>
    <row r="7" spans="1:148" s="36" customFormat="1" x14ac:dyDescent="0.15">
      <c r="A7" s="28"/>
      <c r="B7" s="37">
        <v>2018</v>
      </c>
      <c r="C7" s="37">
        <v>392049</v>
      </c>
      <c r="D7" s="37">
        <v>46</v>
      </c>
      <c r="E7" s="37">
        <v>17</v>
      </c>
      <c r="F7" s="37">
        <v>1</v>
      </c>
      <c r="G7" s="37">
        <v>0</v>
      </c>
      <c r="H7" s="37" t="s">
        <v>96</v>
      </c>
      <c r="I7" s="37" t="s">
        <v>97</v>
      </c>
      <c r="J7" s="37" t="s">
        <v>98</v>
      </c>
      <c r="K7" s="37" t="s">
        <v>99</v>
      </c>
      <c r="L7" s="37" t="s">
        <v>100</v>
      </c>
      <c r="M7" s="37" t="s">
        <v>101</v>
      </c>
      <c r="N7" s="38" t="s">
        <v>102</v>
      </c>
      <c r="O7" s="38">
        <v>61.93</v>
      </c>
      <c r="P7" s="38">
        <v>33.36</v>
      </c>
      <c r="Q7" s="38">
        <v>94.27</v>
      </c>
      <c r="R7" s="38">
        <v>2235</v>
      </c>
      <c r="S7" s="38">
        <v>47524</v>
      </c>
      <c r="T7" s="38">
        <v>125.3</v>
      </c>
      <c r="U7" s="38">
        <v>379.28</v>
      </c>
      <c r="V7" s="38">
        <v>15736</v>
      </c>
      <c r="W7" s="38">
        <v>2.62</v>
      </c>
      <c r="X7" s="38">
        <v>6006.11</v>
      </c>
      <c r="Y7" s="38" t="s">
        <v>102</v>
      </c>
      <c r="Z7" s="38" t="s">
        <v>102</v>
      </c>
      <c r="AA7" s="38" t="s">
        <v>102</v>
      </c>
      <c r="AB7" s="38">
        <v>128.63</v>
      </c>
      <c r="AC7" s="38">
        <v>126.69</v>
      </c>
      <c r="AD7" s="38" t="s">
        <v>102</v>
      </c>
      <c r="AE7" s="38" t="s">
        <v>102</v>
      </c>
      <c r="AF7" s="38" t="s">
        <v>102</v>
      </c>
      <c r="AG7" s="38">
        <v>121.95</v>
      </c>
      <c r="AH7" s="38">
        <v>106.92</v>
      </c>
      <c r="AI7" s="38">
        <v>108.69</v>
      </c>
      <c r="AJ7" s="38" t="s">
        <v>102</v>
      </c>
      <c r="AK7" s="38" t="s">
        <v>102</v>
      </c>
      <c r="AL7" s="38" t="s">
        <v>102</v>
      </c>
      <c r="AM7" s="38">
        <v>0</v>
      </c>
      <c r="AN7" s="38">
        <v>0</v>
      </c>
      <c r="AO7" s="38" t="s">
        <v>102</v>
      </c>
      <c r="AP7" s="38" t="s">
        <v>102</v>
      </c>
      <c r="AQ7" s="38" t="s">
        <v>102</v>
      </c>
      <c r="AR7" s="38">
        <v>0</v>
      </c>
      <c r="AS7" s="38">
        <v>1.03</v>
      </c>
      <c r="AT7" s="38">
        <v>3.28</v>
      </c>
      <c r="AU7" s="38" t="s">
        <v>102</v>
      </c>
      <c r="AV7" s="38" t="s">
        <v>102</v>
      </c>
      <c r="AW7" s="38" t="s">
        <v>102</v>
      </c>
      <c r="AX7" s="38">
        <v>71.05</v>
      </c>
      <c r="AY7" s="38">
        <v>87.16</v>
      </c>
      <c r="AZ7" s="38" t="s">
        <v>102</v>
      </c>
      <c r="BA7" s="38" t="s">
        <v>102</v>
      </c>
      <c r="BB7" s="38" t="s">
        <v>102</v>
      </c>
      <c r="BC7" s="38">
        <v>91.89</v>
      </c>
      <c r="BD7" s="38">
        <v>49.02</v>
      </c>
      <c r="BE7" s="38">
        <v>69.489999999999995</v>
      </c>
      <c r="BF7" s="38" t="s">
        <v>102</v>
      </c>
      <c r="BG7" s="38" t="s">
        <v>102</v>
      </c>
      <c r="BH7" s="38" t="s">
        <v>102</v>
      </c>
      <c r="BI7" s="38">
        <v>451.58</v>
      </c>
      <c r="BJ7" s="38">
        <v>495.42</v>
      </c>
      <c r="BK7" s="38" t="s">
        <v>102</v>
      </c>
      <c r="BL7" s="38" t="s">
        <v>102</v>
      </c>
      <c r="BM7" s="38" t="s">
        <v>102</v>
      </c>
      <c r="BN7" s="38">
        <v>855.79</v>
      </c>
      <c r="BO7" s="38">
        <v>948.07</v>
      </c>
      <c r="BP7" s="38">
        <v>682.78</v>
      </c>
      <c r="BQ7" s="38" t="s">
        <v>102</v>
      </c>
      <c r="BR7" s="38" t="s">
        <v>102</v>
      </c>
      <c r="BS7" s="38" t="s">
        <v>102</v>
      </c>
      <c r="BT7" s="38">
        <v>124.54</v>
      </c>
      <c r="BU7" s="38">
        <v>88.32</v>
      </c>
      <c r="BV7" s="38" t="s">
        <v>102</v>
      </c>
      <c r="BW7" s="38" t="s">
        <v>102</v>
      </c>
      <c r="BX7" s="38" t="s">
        <v>102</v>
      </c>
      <c r="BY7" s="38">
        <v>82.82</v>
      </c>
      <c r="BZ7" s="38">
        <v>83.31</v>
      </c>
      <c r="CA7" s="38">
        <v>100.91</v>
      </c>
      <c r="CB7" s="38" t="s">
        <v>102</v>
      </c>
      <c r="CC7" s="38" t="s">
        <v>102</v>
      </c>
      <c r="CD7" s="38" t="s">
        <v>102</v>
      </c>
      <c r="CE7" s="38">
        <v>104.16</v>
      </c>
      <c r="CF7" s="38">
        <v>145.6</v>
      </c>
      <c r="CG7" s="38" t="s">
        <v>102</v>
      </c>
      <c r="CH7" s="38" t="s">
        <v>102</v>
      </c>
      <c r="CI7" s="38" t="s">
        <v>102</v>
      </c>
      <c r="CJ7" s="38">
        <v>165.76</v>
      </c>
      <c r="CK7" s="38">
        <v>160.62</v>
      </c>
      <c r="CL7" s="38">
        <v>136.86000000000001</v>
      </c>
      <c r="CM7" s="38" t="s">
        <v>102</v>
      </c>
      <c r="CN7" s="38" t="s">
        <v>102</v>
      </c>
      <c r="CO7" s="38" t="s">
        <v>102</v>
      </c>
      <c r="CP7" s="38">
        <v>37.61</v>
      </c>
      <c r="CQ7" s="38">
        <v>37.61</v>
      </c>
      <c r="CR7" s="38" t="s">
        <v>102</v>
      </c>
      <c r="CS7" s="38" t="s">
        <v>102</v>
      </c>
      <c r="CT7" s="38" t="s">
        <v>102</v>
      </c>
      <c r="CU7" s="38">
        <v>50.12</v>
      </c>
      <c r="CV7" s="38">
        <v>49.98</v>
      </c>
      <c r="CW7" s="38">
        <v>58.98</v>
      </c>
      <c r="CX7" s="38" t="s">
        <v>102</v>
      </c>
      <c r="CY7" s="38" t="s">
        <v>102</v>
      </c>
      <c r="CZ7" s="38" t="s">
        <v>102</v>
      </c>
      <c r="DA7" s="38">
        <v>100</v>
      </c>
      <c r="DB7" s="38">
        <v>100</v>
      </c>
      <c r="DC7" s="38" t="s">
        <v>102</v>
      </c>
      <c r="DD7" s="38" t="s">
        <v>102</v>
      </c>
      <c r="DE7" s="38" t="s">
        <v>102</v>
      </c>
      <c r="DF7" s="38">
        <v>86.63</v>
      </c>
      <c r="DG7" s="38">
        <v>87.09</v>
      </c>
      <c r="DH7" s="38">
        <v>95.2</v>
      </c>
      <c r="DI7" s="38" t="s">
        <v>102</v>
      </c>
      <c r="DJ7" s="38" t="s">
        <v>102</v>
      </c>
      <c r="DK7" s="38" t="s">
        <v>102</v>
      </c>
      <c r="DL7" s="38">
        <v>0.06</v>
      </c>
      <c r="DM7" s="38">
        <v>5.8</v>
      </c>
      <c r="DN7" s="38" t="s">
        <v>102</v>
      </c>
      <c r="DO7" s="38" t="s">
        <v>102</v>
      </c>
      <c r="DP7" s="38" t="s">
        <v>102</v>
      </c>
      <c r="DQ7" s="38">
        <v>33.130000000000003</v>
      </c>
      <c r="DR7" s="38">
        <v>18.600000000000001</v>
      </c>
      <c r="DS7" s="38">
        <v>38.6</v>
      </c>
      <c r="DT7" s="38" t="s">
        <v>102</v>
      </c>
      <c r="DU7" s="38" t="s">
        <v>102</v>
      </c>
      <c r="DV7" s="38" t="s">
        <v>102</v>
      </c>
      <c r="DW7" s="38">
        <v>0</v>
      </c>
      <c r="DX7" s="38">
        <v>0</v>
      </c>
      <c r="DY7" s="38" t="s">
        <v>102</v>
      </c>
      <c r="DZ7" s="38" t="s">
        <v>102</v>
      </c>
      <c r="EA7" s="38" t="s">
        <v>102</v>
      </c>
      <c r="EB7" s="38">
        <v>0</v>
      </c>
      <c r="EC7" s="38">
        <v>0</v>
      </c>
      <c r="ED7" s="38">
        <v>5.64</v>
      </c>
      <c r="EE7" s="38" t="s">
        <v>102</v>
      </c>
      <c r="EF7" s="38" t="s">
        <v>102</v>
      </c>
      <c r="EG7" s="38" t="s">
        <v>102</v>
      </c>
      <c r="EH7" s="38">
        <v>0.49</v>
      </c>
      <c r="EI7" s="38">
        <v>0.49</v>
      </c>
      <c r="EJ7" s="38" t="s">
        <v>102</v>
      </c>
      <c r="EK7" s="38" t="s">
        <v>102</v>
      </c>
      <c r="EL7" s="38" t="s">
        <v>102</v>
      </c>
      <c r="EM7" s="38">
        <v>0.16</v>
      </c>
      <c r="EN7" s="38">
        <v>0.2</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nankoku</cp:lastModifiedBy>
  <dcterms:created xsi:type="dcterms:W3CDTF">2019-12-05T04:47:03Z</dcterms:created>
  <dcterms:modified xsi:type="dcterms:W3CDTF">2020-01-20T05:22:50Z</dcterms:modified>
  <cp:category/>
</cp:coreProperties>
</file>