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wC6u+r+UhMg6JeIFw43X0IX91SQrs+5nHgULGy/VWZx5Lk+4EF0OoptlwZ8my8ED/hdB6JOKdBtfwsSqoyOLA==" workbookSaltValue="C57SRfXumaivPEd0zwGiig==" workbookSpinCount="100000" lockStructure="1"/>
  <bookViews>
    <workbookView xWindow="0" yWindow="0" windowWidth="15360" windowHeight="777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<sst xmlns="http://schemas.openxmlformats.org/spreadsheetml/2006/main" count="228" uniqueCount="114">
  <si>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</si>
  <si>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</si>
  <si>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</si>
  <si>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</si>
  <si>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</si>
  <si>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</si>
  <si>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</si>
  <si>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</si>
  <si>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</si>
  <si>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</si>
  <si>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</si>
  <si>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</si>
  <si>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</si>
  <si>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</si>
  <si>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</si>
  <si>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</si>
  <si>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</si>
  <si>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</si>
  <si>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</si>
  <si>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</si>
  <si>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</si>
  <si>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</si>
  <si>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</si>
  <si>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</si>
  <si>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</si>
  <si>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</si>
  <si>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</si>
  <si>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</si>
  <si>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</si>
  <si>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</si>
  <si>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</si>
  <si>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</si>
  <si>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</si>
  <si>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</si>
  <si>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</si>
  <si>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</si>
  <si>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</si>
  <si>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</si>
  <si>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</si>
  <si>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</si>
  <si>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</si>
  <si>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</si>
  <si>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</si>
  <si>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</si>
  <si>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</si>
  <si>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</si>
  <si>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</si>
  <si>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</si>
  <si>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</si>
  <si>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</si>
  <si>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</si>
  <si>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</si>
  <si>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</si>
  <si>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</si>
  <si>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</si>
  <si>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</si>
  <si>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</si>
  <si>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</si>
  <si>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</si>
  <si>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</si>
  <si>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</si>
  <si>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</si>
  <si>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</si>
  <si>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</si>
  <si>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</si>
  <si>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</si>
  <si>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</si>
  <si>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</si>
  <si>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</si>
  <si>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</si>
  <si>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</si>
  <si>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</si>
  <si>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</si>
  <si>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</si>
  <si>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</si>
  <si>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</si>
  <si>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</si>
  <si>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</si>
  <si>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</si>
  <si>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</si>
  <si>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</si>
  <si>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</si>
  <si>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</si>
  <si>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</si>
  <si>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</si>
  <si>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</si>
  <si>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</si>
  <si>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</si>
  <si>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</si>
  <si>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</si>
  <si>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</si>
  <si>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</si>
  <si>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</si>
  <si>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</si>
  <si>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</si>
  <si>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</si>
  <si>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</si>
  <si>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</si>
  <si>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</si>
  <si>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</si>
  <si>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</si>
  <si>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</si>
  <si>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</si>
  <si>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</si>
  <si>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</si>
  <si>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</si>
  <si>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</si>
  <si>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</si>
  <si>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</si>
  <si>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</si>
  <si>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</si>
  <si>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利用率及び水洗化率は高い数値を示しているが、収益的収支比率や経費回収率が低い数値を示しているので、引き続き広報等での下水道加入の呼びかけの実施や経費の削減を実施しながら、経営の健全化を目指す。</t>
  </si>
  <si>
    <t>老朽化の状況については、施設の長寿命化に向けた調査をH27～H28年度に実施しました。平成29年度に実施設計をして、施設の更新を令和2年度にかけて実施中。</t>
    <rPh sb="0" eb="3">
      <t>ロウキュウカ</t>
    </rPh>
    <rPh sb="4" eb="6">
      <t>ジョウキョウ</t>
    </rPh>
    <rPh sb="12" eb="14">
      <t>シセツ</t>
    </rPh>
    <rPh sb="33" eb="35">
      <t>ネンド</t>
    </rPh>
    <rPh sb="36" eb="38">
      <t>ジッシ</t>
    </rPh>
    <rPh sb="43" eb="45">
      <t>ヘイセイ</t>
    </rPh>
    <rPh sb="47" eb="49">
      <t>ネンド</t>
    </rPh>
    <rPh sb="50" eb="52">
      <t>ジッシ</t>
    </rPh>
    <rPh sb="52" eb="54">
      <t>セッケイ</t>
    </rPh>
    <rPh sb="64" eb="66">
      <t>レイワ</t>
    </rPh>
    <rPh sb="75" eb="76">
      <t>チュウ</t>
    </rPh>
    <phoneticPr fontId="16"/>
  </si>
  <si>
    <t xml:space="preserve">・収益的収支比率及び経費回収率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第１回目の複数年(H27年度からH29年度)契約を実施し、費用の削減に努める。また第２回目の複数年契約を平成30年度から(３ヶ年)実施している。
・汚水処理原価
汚水処理原価については、平均数値より低い状態であるが、原価が上昇傾向であるため、維持管理委託の維持管理費と水質試験業務を一括設計し、複数年(H27年度からH29年度)契約を実施し、費用の削減に努める。また第２回目の複数年契約を平成30年度から(３ヶ年)実施している。
・施設利用率及び水洗化率
広報等の下水道加入の呼びかけや水洗便所改造資金(上限50万以内)の貸付利子に対して100％の利子補給を引き続き実施して利用率向上を目指す。　　　
・企業債残高対事業規模比率
決算状況調査の24表01行16列に記入漏れがあった影響で、企業債残高から一般会計負担額を差し引いていない数値がH29の比率に適用されたため、異常値になっている。正しくは、企業債残高については一般会計で全額負担しているため0になる。　　　　　　　　　　　　　　　　　　　　　　　　　　　　　　　　　　　　　　　　　　　　　　　　　　　　　　　　　　　　　　　　　　　　　
</t>
    <rPh sb="116" eb="117">
      <t>ダイ</t>
    </rPh>
    <rPh sb="118" eb="120">
      <t>カイメ</t>
    </rPh>
    <rPh sb="157" eb="158">
      <t>ダイ</t>
    </rPh>
    <rPh sb="159" eb="161">
      <t>カイメ</t>
    </rPh>
    <rPh sb="162" eb="165">
      <t>フクスウネン</t>
    </rPh>
    <rPh sb="165" eb="167">
      <t>ケイヤク</t>
    </rPh>
    <rPh sb="168" eb="170">
      <t>ヘイセイ</t>
    </rPh>
    <rPh sb="181" eb="183">
      <t>ジッシ</t>
    </rPh>
    <rPh sb="421" eb="424">
      <t>キギョウサイ</t>
    </rPh>
    <rPh sb="424" eb="426">
      <t>ザンダカ</t>
    </rPh>
    <rPh sb="426" eb="427">
      <t>タイ</t>
    </rPh>
    <rPh sb="427" eb="429">
      <t>ジギョウ</t>
    </rPh>
    <rPh sb="429" eb="431">
      <t>キボ</t>
    </rPh>
    <rPh sb="431" eb="433">
      <t>ヒリツ</t>
    </rPh>
    <rPh sb="434" eb="436">
      <t>ケッサン</t>
    </rPh>
    <rPh sb="436" eb="438">
      <t>ジョウキョウ</t>
    </rPh>
    <rPh sb="438" eb="440">
      <t>チョウサ</t>
    </rPh>
    <rPh sb="443" eb="444">
      <t>ヒョウ</t>
    </rPh>
    <rPh sb="446" eb="447">
      <t>ギョウ</t>
    </rPh>
    <rPh sb="449" eb="450">
      <t>レツ</t>
    </rPh>
    <rPh sb="451" eb="453">
      <t>キニュウ</t>
    </rPh>
    <rPh sb="453" eb="454">
      <t>モ</t>
    </rPh>
    <rPh sb="459" eb="461">
      <t>エイキョウ</t>
    </rPh>
    <rPh sb="463" eb="466">
      <t>キギョウサイ</t>
    </rPh>
    <rPh sb="466" eb="468">
      <t>ザンダカ</t>
    </rPh>
    <rPh sb="470" eb="472">
      <t>イッパン</t>
    </rPh>
    <rPh sb="472" eb="474">
      <t>カイケイ</t>
    </rPh>
    <rPh sb="474" eb="477">
      <t>フタンガク</t>
    </rPh>
    <rPh sb="478" eb="479">
      <t>サ</t>
    </rPh>
    <rPh sb="480" eb="481">
      <t>ヒ</t>
    </rPh>
    <rPh sb="486" eb="488">
      <t>スウチ</t>
    </rPh>
    <rPh sb="493" eb="495">
      <t>ヒリツ</t>
    </rPh>
    <rPh sb="496" eb="498">
      <t>テキヨウ</t>
    </rPh>
    <rPh sb="504" eb="507">
      <t>イジョウチ</t>
    </rPh>
    <rPh sb="514" eb="515">
      <t>タダ</t>
    </rPh>
    <rPh sb="519" eb="522">
      <t>キギョウサイ</t>
    </rPh>
    <rPh sb="522" eb="524">
      <t>ザンダカ</t>
    </rPh>
    <rPh sb="529" eb="531">
      <t>イッパン</t>
    </rPh>
    <rPh sb="531" eb="533">
      <t>カイケイ</t>
    </rPh>
    <rPh sb="534" eb="536">
      <t>ゼンガク</t>
    </rPh>
    <rPh sb="536" eb="538">
      <t>フタン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</si>
</sst>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4E-4049-86F9-F73471D4B231}"/>
            </c:ext>
          </c:extLst>
        </c:ser>
        <c:dLbls>
          <c:showLegendKey val="0"/>
          <c:showVal val="0"/>
          <c:showCatName val="0"/>
          <c:showSerName val="0"/>
          <c:showPercent val="0"/>
          <c:showBubbleSize val="0"/>
        </c:dLbls>
        <c:gapWidth val="150"/>
        <c:axId val="197744896"/>
        <c:axId val="1977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3A4E-4049-86F9-F73471D4B231}"/>
            </c:ext>
          </c:extLst>
        </c:ser>
        <c:dLbls>
          <c:showLegendKey val="0"/>
          <c:showVal val="0"/>
          <c:showCatName val="0"/>
          <c:showSerName val="0"/>
          <c:showPercent val="0"/>
          <c:showBubbleSize val="0"/>
        </c:dLbls>
        <c:marker val="1"/>
        <c:smooth val="0"/>
        <c:axId val="197744896"/>
        <c:axId val="197751168"/>
      </c:lineChart>
      <c:dateAx>
        <c:axId val="197744896"/>
        <c:scaling>
          <c:orientation val="minMax"/>
        </c:scaling>
        <c:delete val="1"/>
        <c:axPos val="b"/>
        <c:numFmt formatCode="ge" sourceLinked="1"/>
        <c:majorTickMark val="none"/>
        <c:minorTickMark val="none"/>
        <c:tickLblPos val="none"/>
        <c:crossAx val="197751168"/>
        <c:crosses val="autoZero"/>
        <c:auto val="1"/>
        <c:lblOffset val="100"/>
        <c:baseTimeUnit val="years"/>
      </c:dateAx>
      <c:valAx>
        <c:axId val="1977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50.4</c:v>
                </c:pt>
                <c:pt idx="1">
                  <c:v>50.4</c:v>
                </c:pt>
                <c:pt idx="2">
                  <c:v>50.4</c:v>
                </c:pt>
                <c:pt idx="3">
                  <c:v>50.4</c:v>
                </c:pt>
                <c:pt idx="4">
                  <c:v>50.4</c:v>
                </c:pt>
              </c:numCache>
            </c:numRef>
          </c:val>
          <c:extLst xmlns:c16r2="http://schemas.microsoft.com/office/drawing/2015/06/chart">
            <c:ext xmlns:c16="http://schemas.microsoft.com/office/drawing/2014/chart" uri="{C3380CC4-5D6E-409C-BE32-E72D297353CC}">
              <c16:uniqueId val="{00000000-A5C4-4891-B7CB-F25802C3E6CD}"/>
            </c:ext>
          </c:extLst>
        </c:ser>
        <c:dLbls>
          <c:showLegendKey val="0"/>
          <c:showVal val="0"/>
          <c:showCatName val="0"/>
          <c:showSerName val="0"/>
          <c:showPercent val="0"/>
          <c:showBubbleSize val="0"/>
        </c:dLbls>
        <c:gapWidth val="150"/>
        <c:axId val="197970176"/>
        <c:axId val="19798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A5C4-4891-B7CB-F25802C3E6CD}"/>
            </c:ext>
          </c:extLst>
        </c:ser>
        <c:dLbls>
          <c:showLegendKey val="0"/>
          <c:showVal val="0"/>
          <c:showCatName val="0"/>
          <c:showSerName val="0"/>
          <c:showPercent val="0"/>
          <c:showBubbleSize val="0"/>
        </c:dLbls>
        <c:marker val="1"/>
        <c:smooth val="0"/>
        <c:axId val="197970176"/>
        <c:axId val="197980544"/>
      </c:lineChart>
      <c:dateAx>
        <c:axId val="197970176"/>
        <c:scaling>
          <c:orientation val="minMax"/>
        </c:scaling>
        <c:delete val="1"/>
        <c:axPos val="b"/>
        <c:numFmt formatCode="ge" sourceLinked="1"/>
        <c:majorTickMark val="none"/>
        <c:minorTickMark val="none"/>
        <c:tickLblPos val="none"/>
        <c:crossAx val="197980544"/>
        <c:crosses val="autoZero"/>
        <c:auto val="1"/>
        <c:lblOffset val="100"/>
        <c:baseTimeUnit val="years"/>
      </c:dateAx>
      <c:valAx>
        <c:axId val="1979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82.17</c:v>
                </c:pt>
                <c:pt idx="1">
                  <c:v>84.45</c:v>
                </c:pt>
                <c:pt idx="2">
                  <c:v>88.45</c:v>
                </c:pt>
                <c:pt idx="3">
                  <c:v>91.4</c:v>
                </c:pt>
                <c:pt idx="4">
                  <c:v>95.69</c:v>
                </c:pt>
              </c:numCache>
            </c:numRef>
          </c:val>
          <c:extLst xmlns:c16r2="http://schemas.microsoft.com/office/drawing/2015/06/chart">
            <c:ext xmlns:c16="http://schemas.microsoft.com/office/drawing/2014/chart" uri="{C3380CC4-5D6E-409C-BE32-E72D297353CC}">
              <c16:uniqueId val="{00000000-8BF0-40D4-936D-37093F88B316}"/>
            </c:ext>
          </c:extLst>
        </c:ser>
        <c:dLbls>
          <c:showLegendKey val="0"/>
          <c:showVal val="0"/>
          <c:showCatName val="0"/>
          <c:showSerName val="0"/>
          <c:showPercent val="0"/>
          <c:showBubbleSize val="0"/>
        </c:dLbls>
        <c:gapWidth val="150"/>
        <c:axId val="198027904"/>
        <c:axId val="19803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8BF0-40D4-936D-37093F88B316}"/>
            </c:ext>
          </c:extLst>
        </c:ser>
        <c:dLbls>
          <c:showLegendKey val="0"/>
          <c:showVal val="0"/>
          <c:showCatName val="0"/>
          <c:showSerName val="0"/>
          <c:showPercent val="0"/>
          <c:showBubbleSize val="0"/>
        </c:dLbls>
        <c:marker val="1"/>
        <c:smooth val="0"/>
        <c:axId val="198027904"/>
        <c:axId val="198038272"/>
      </c:lineChart>
      <c:dateAx>
        <c:axId val="198027904"/>
        <c:scaling>
          <c:orientation val="minMax"/>
        </c:scaling>
        <c:delete val="1"/>
        <c:axPos val="b"/>
        <c:numFmt formatCode="ge" sourceLinked="1"/>
        <c:majorTickMark val="none"/>
        <c:minorTickMark val="none"/>
        <c:tickLblPos val="none"/>
        <c:crossAx val="198038272"/>
        <c:crosses val="autoZero"/>
        <c:auto val="1"/>
        <c:lblOffset val="100"/>
        <c:baseTimeUnit val="years"/>
      </c:dateAx>
      <c:valAx>
        <c:axId val="1980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67.42</c:v>
                </c:pt>
                <c:pt idx="1">
                  <c:v>71.680000000000007</c:v>
                </c:pt>
                <c:pt idx="2">
                  <c:v>82.48</c:v>
                </c:pt>
                <c:pt idx="3">
                  <c:v>78.73</c:v>
                </c:pt>
                <c:pt idx="4">
                  <c:v>82.7</c:v>
                </c:pt>
              </c:numCache>
            </c:numRef>
          </c:val>
          <c:extLst xmlns:c16r2="http://schemas.microsoft.com/office/drawing/2015/06/chart">
            <c:ext xmlns:c16="http://schemas.microsoft.com/office/drawing/2014/chart" uri="{C3380CC4-5D6E-409C-BE32-E72D297353CC}">
              <c16:uniqueId val="{00000000-9C73-4FB2-988B-3ACD04C52640}"/>
            </c:ext>
          </c:extLst>
        </c:ser>
        <c:dLbls>
          <c:showLegendKey val="0"/>
          <c:showVal val="0"/>
          <c:showCatName val="0"/>
          <c:showSerName val="0"/>
          <c:showPercent val="0"/>
          <c:showBubbleSize val="0"/>
        </c:dLbls>
        <c:gapWidth val="150"/>
        <c:axId val="197778816"/>
        <c:axId val="19759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73-4FB2-988B-3ACD04C52640}"/>
            </c:ext>
          </c:extLst>
        </c:ser>
        <c:dLbls>
          <c:showLegendKey val="0"/>
          <c:showVal val="0"/>
          <c:showCatName val="0"/>
          <c:showSerName val="0"/>
          <c:showPercent val="0"/>
          <c:showBubbleSize val="0"/>
        </c:dLbls>
        <c:marker val="1"/>
        <c:smooth val="0"/>
        <c:axId val="197778816"/>
        <c:axId val="197596288"/>
      </c:lineChart>
      <c:dateAx>
        <c:axId val="197778816"/>
        <c:scaling>
          <c:orientation val="minMax"/>
        </c:scaling>
        <c:delete val="1"/>
        <c:axPos val="b"/>
        <c:numFmt formatCode="ge" sourceLinked="1"/>
        <c:majorTickMark val="none"/>
        <c:minorTickMark val="none"/>
        <c:tickLblPos val="none"/>
        <c:crossAx val="197596288"/>
        <c:crosses val="autoZero"/>
        <c:auto val="1"/>
        <c:lblOffset val="100"/>
        <c:baseTimeUnit val="years"/>
      </c:dateAx>
      <c:valAx>
        <c:axId val="1975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7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7F-4448-9AFB-3DA379B0937A}"/>
            </c:ext>
          </c:extLst>
        </c:ser>
        <c:dLbls>
          <c:showLegendKey val="0"/>
          <c:showVal val="0"/>
          <c:showCatName val="0"/>
          <c:showSerName val="0"/>
          <c:showPercent val="0"/>
          <c:showBubbleSize val="0"/>
        </c:dLbls>
        <c:gapWidth val="150"/>
        <c:axId val="197610496"/>
        <c:axId val="1976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7F-4448-9AFB-3DA379B0937A}"/>
            </c:ext>
          </c:extLst>
        </c:ser>
        <c:dLbls>
          <c:showLegendKey val="0"/>
          <c:showVal val="0"/>
          <c:showCatName val="0"/>
          <c:showSerName val="0"/>
          <c:showPercent val="0"/>
          <c:showBubbleSize val="0"/>
        </c:dLbls>
        <c:marker val="1"/>
        <c:smooth val="0"/>
        <c:axId val="197610496"/>
        <c:axId val="197633152"/>
      </c:lineChart>
      <c:dateAx>
        <c:axId val="197610496"/>
        <c:scaling>
          <c:orientation val="minMax"/>
        </c:scaling>
        <c:delete val="1"/>
        <c:axPos val="b"/>
        <c:numFmt formatCode="ge" sourceLinked="1"/>
        <c:majorTickMark val="none"/>
        <c:minorTickMark val="none"/>
        <c:tickLblPos val="none"/>
        <c:crossAx val="197633152"/>
        <c:crosses val="autoZero"/>
        <c:auto val="1"/>
        <c:lblOffset val="100"/>
        <c:baseTimeUnit val="years"/>
      </c:dateAx>
      <c:valAx>
        <c:axId val="1976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5C-40D1-8AE2-19E608926D89}"/>
            </c:ext>
          </c:extLst>
        </c:ser>
        <c:dLbls>
          <c:showLegendKey val="0"/>
          <c:showVal val="0"/>
          <c:showCatName val="0"/>
          <c:showSerName val="0"/>
          <c:showPercent val="0"/>
          <c:showBubbleSize val="0"/>
        </c:dLbls>
        <c:gapWidth val="150"/>
        <c:axId val="198065536"/>
        <c:axId val="1980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5C-40D1-8AE2-19E608926D89}"/>
            </c:ext>
          </c:extLst>
        </c:ser>
        <c:dLbls>
          <c:showLegendKey val="0"/>
          <c:showVal val="0"/>
          <c:showCatName val="0"/>
          <c:showSerName val="0"/>
          <c:showPercent val="0"/>
          <c:showBubbleSize val="0"/>
        </c:dLbls>
        <c:marker val="1"/>
        <c:smooth val="0"/>
        <c:axId val="198065536"/>
        <c:axId val="198071808"/>
      </c:lineChart>
      <c:dateAx>
        <c:axId val="198065536"/>
        <c:scaling>
          <c:orientation val="minMax"/>
        </c:scaling>
        <c:delete val="1"/>
        <c:axPos val="b"/>
        <c:numFmt formatCode="ge" sourceLinked="1"/>
        <c:majorTickMark val="none"/>
        <c:minorTickMark val="none"/>
        <c:tickLblPos val="none"/>
        <c:crossAx val="198071808"/>
        <c:crosses val="autoZero"/>
        <c:auto val="1"/>
        <c:lblOffset val="100"/>
        <c:baseTimeUnit val="years"/>
      </c:dateAx>
      <c:valAx>
        <c:axId val="1980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D0-4CB5-B275-EC714C7436E7}"/>
            </c:ext>
          </c:extLst>
        </c:ser>
        <c:dLbls>
          <c:showLegendKey val="0"/>
          <c:showVal val="0"/>
          <c:showCatName val="0"/>
          <c:showSerName val="0"/>
          <c:showPercent val="0"/>
          <c:showBubbleSize val="0"/>
        </c:dLbls>
        <c:gapWidth val="150"/>
        <c:axId val="198121728"/>
        <c:axId val="1981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D0-4CB5-B275-EC714C7436E7}"/>
            </c:ext>
          </c:extLst>
        </c:ser>
        <c:dLbls>
          <c:showLegendKey val="0"/>
          <c:showVal val="0"/>
          <c:showCatName val="0"/>
          <c:showSerName val="0"/>
          <c:showPercent val="0"/>
          <c:showBubbleSize val="0"/>
        </c:dLbls>
        <c:marker val="1"/>
        <c:smooth val="0"/>
        <c:axId val="198121728"/>
        <c:axId val="198123904"/>
      </c:lineChart>
      <c:dateAx>
        <c:axId val="198121728"/>
        <c:scaling>
          <c:orientation val="minMax"/>
        </c:scaling>
        <c:delete val="1"/>
        <c:axPos val="b"/>
        <c:numFmt formatCode="ge" sourceLinked="1"/>
        <c:majorTickMark val="none"/>
        <c:minorTickMark val="none"/>
        <c:tickLblPos val="none"/>
        <c:crossAx val="198123904"/>
        <c:crosses val="autoZero"/>
        <c:auto val="1"/>
        <c:lblOffset val="100"/>
        <c:baseTimeUnit val="years"/>
      </c:dateAx>
      <c:valAx>
        <c:axId val="1981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DA-4E3A-B008-9ED59BC76F35}"/>
            </c:ext>
          </c:extLst>
        </c:ser>
        <c:dLbls>
          <c:showLegendKey val="0"/>
          <c:showVal val="0"/>
          <c:showCatName val="0"/>
          <c:showSerName val="0"/>
          <c:showPercent val="0"/>
          <c:showBubbleSize val="0"/>
        </c:dLbls>
        <c:gapWidth val="150"/>
        <c:axId val="198150784"/>
        <c:axId val="1981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DA-4E3A-B008-9ED59BC76F35}"/>
            </c:ext>
          </c:extLst>
        </c:ser>
        <c:dLbls>
          <c:showLegendKey val="0"/>
          <c:showVal val="0"/>
          <c:showCatName val="0"/>
          <c:showSerName val="0"/>
          <c:showPercent val="0"/>
          <c:showBubbleSize val="0"/>
        </c:dLbls>
        <c:marker val="1"/>
        <c:smooth val="0"/>
        <c:axId val="198150784"/>
        <c:axId val="198157056"/>
      </c:lineChart>
      <c:dateAx>
        <c:axId val="198150784"/>
        <c:scaling>
          <c:orientation val="minMax"/>
        </c:scaling>
        <c:delete val="1"/>
        <c:axPos val="b"/>
        <c:numFmt formatCode="ge" sourceLinked="1"/>
        <c:majorTickMark val="none"/>
        <c:minorTickMark val="none"/>
        <c:tickLblPos val="none"/>
        <c:crossAx val="198157056"/>
        <c:crosses val="autoZero"/>
        <c:auto val="1"/>
        <c:lblOffset val="100"/>
        <c:baseTimeUnit val="years"/>
      </c:dateAx>
      <c:valAx>
        <c:axId val="1981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5402.61</c:v>
                </c:pt>
                <c:pt idx="4">
                  <c:v>0</c:v>
                </c:pt>
              </c:numCache>
            </c:numRef>
          </c:val>
          <c:extLst xmlns:c16r2="http://schemas.microsoft.com/office/drawing/2015/06/chart">
            <c:ext xmlns:c16="http://schemas.microsoft.com/office/drawing/2014/chart" uri="{C3380CC4-5D6E-409C-BE32-E72D297353CC}">
              <c16:uniqueId val="{00000000-A3A6-43B6-B50C-D6AD2D618CF0}"/>
            </c:ext>
          </c:extLst>
        </c:ser>
        <c:dLbls>
          <c:showLegendKey val="0"/>
          <c:showVal val="0"/>
          <c:showCatName val="0"/>
          <c:showSerName val="0"/>
          <c:showPercent val="0"/>
          <c:showBubbleSize val="0"/>
        </c:dLbls>
        <c:gapWidth val="150"/>
        <c:axId val="197807104"/>
        <c:axId val="19780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A3A6-43B6-B50C-D6AD2D618CF0}"/>
            </c:ext>
          </c:extLst>
        </c:ser>
        <c:dLbls>
          <c:showLegendKey val="0"/>
          <c:showVal val="0"/>
          <c:showCatName val="0"/>
          <c:showSerName val="0"/>
          <c:showPercent val="0"/>
          <c:showBubbleSize val="0"/>
        </c:dLbls>
        <c:marker val="1"/>
        <c:smooth val="0"/>
        <c:axId val="197807104"/>
        <c:axId val="197809280"/>
      </c:lineChart>
      <c:dateAx>
        <c:axId val="197807104"/>
        <c:scaling>
          <c:orientation val="minMax"/>
        </c:scaling>
        <c:delete val="1"/>
        <c:axPos val="b"/>
        <c:numFmt formatCode="ge" sourceLinked="1"/>
        <c:majorTickMark val="none"/>
        <c:minorTickMark val="none"/>
        <c:tickLblPos val="none"/>
        <c:crossAx val="197809280"/>
        <c:crosses val="autoZero"/>
        <c:auto val="1"/>
        <c:lblOffset val="100"/>
        <c:baseTimeUnit val="years"/>
      </c:dateAx>
      <c:valAx>
        <c:axId val="1978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0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51.87</c:v>
                </c:pt>
                <c:pt idx="1">
                  <c:v>43.21</c:v>
                </c:pt>
                <c:pt idx="2">
                  <c:v>38.549999999999997</c:v>
                </c:pt>
                <c:pt idx="3">
                  <c:v>44.6</c:v>
                </c:pt>
                <c:pt idx="4">
                  <c:v>49.52</c:v>
                </c:pt>
              </c:numCache>
            </c:numRef>
          </c:val>
          <c:extLst xmlns:c16r2="http://schemas.microsoft.com/office/drawing/2015/06/chart">
            <c:ext xmlns:c16="http://schemas.microsoft.com/office/drawing/2014/chart" uri="{C3380CC4-5D6E-409C-BE32-E72D297353CC}">
              <c16:uniqueId val="{00000000-A24E-4169-991D-E3C50A5CE3E9}"/>
            </c:ext>
          </c:extLst>
        </c:ser>
        <c:dLbls>
          <c:showLegendKey val="0"/>
          <c:showVal val="0"/>
          <c:showCatName val="0"/>
          <c:showSerName val="0"/>
          <c:showPercent val="0"/>
          <c:showBubbleSize val="0"/>
        </c:dLbls>
        <c:gapWidth val="150"/>
        <c:axId val="197819776"/>
        <c:axId val="19784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A24E-4169-991D-E3C50A5CE3E9}"/>
            </c:ext>
          </c:extLst>
        </c:ser>
        <c:dLbls>
          <c:showLegendKey val="0"/>
          <c:showVal val="0"/>
          <c:showCatName val="0"/>
          <c:showSerName val="0"/>
          <c:showPercent val="0"/>
          <c:showBubbleSize val="0"/>
        </c:dLbls>
        <c:marker val="1"/>
        <c:smooth val="0"/>
        <c:axId val="197819776"/>
        <c:axId val="197842432"/>
      </c:lineChart>
      <c:dateAx>
        <c:axId val="197819776"/>
        <c:scaling>
          <c:orientation val="minMax"/>
        </c:scaling>
        <c:delete val="1"/>
        <c:axPos val="b"/>
        <c:numFmt formatCode="ge" sourceLinked="1"/>
        <c:majorTickMark val="none"/>
        <c:minorTickMark val="none"/>
        <c:tickLblPos val="none"/>
        <c:crossAx val="197842432"/>
        <c:crosses val="autoZero"/>
        <c:auto val="1"/>
        <c:lblOffset val="100"/>
        <c:baseTimeUnit val="years"/>
      </c:dateAx>
      <c:valAx>
        <c:axId val="19784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240.06</c:v>
                </c:pt>
                <c:pt idx="1">
                  <c:v>288.01</c:v>
                </c:pt>
                <c:pt idx="2">
                  <c:v>324.94</c:v>
                </c:pt>
                <c:pt idx="3">
                  <c:v>281.74</c:v>
                </c:pt>
                <c:pt idx="4">
                  <c:v>254.9</c:v>
                </c:pt>
              </c:numCache>
            </c:numRef>
          </c:val>
          <c:extLst xmlns:c16r2="http://schemas.microsoft.com/office/drawing/2015/06/chart">
            <c:ext xmlns:c16="http://schemas.microsoft.com/office/drawing/2014/chart" uri="{C3380CC4-5D6E-409C-BE32-E72D297353CC}">
              <c16:uniqueId val="{00000000-BDC4-4154-96B3-4D86A2AB7BD8}"/>
            </c:ext>
          </c:extLst>
        </c:ser>
        <c:dLbls>
          <c:showLegendKey val="0"/>
          <c:showVal val="0"/>
          <c:showCatName val="0"/>
          <c:showSerName val="0"/>
          <c:showPercent val="0"/>
          <c:showBubbleSize val="0"/>
        </c:dLbls>
        <c:gapWidth val="150"/>
        <c:axId val="197947392"/>
        <c:axId val="19794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BDC4-4154-96B3-4D86A2AB7BD8}"/>
            </c:ext>
          </c:extLst>
        </c:ser>
        <c:dLbls>
          <c:showLegendKey val="0"/>
          <c:showVal val="0"/>
          <c:showCatName val="0"/>
          <c:showSerName val="0"/>
          <c:showPercent val="0"/>
          <c:showBubbleSize val="0"/>
        </c:dLbls>
        <c:marker val="1"/>
        <c:smooth val="0"/>
        <c:axId val="197947392"/>
        <c:axId val="197949312"/>
      </c:lineChart>
      <c:dateAx>
        <c:axId val="197947392"/>
        <c:scaling>
          <c:orientation val="minMax"/>
        </c:scaling>
        <c:delete val="1"/>
        <c:axPos val="b"/>
        <c:numFmt formatCode="ge" sourceLinked="1"/>
        <c:majorTickMark val="none"/>
        <c:minorTickMark val="none"/>
        <c:tickLblPos val="none"/>
        <c:crossAx val="197949312"/>
        <c:crosses val="autoZero"/>
        <c:auto val="1"/>
        <c:lblOffset val="100"/>
        <c:baseTimeUnit val="years"/>
      </c:dateAx>
      <c:valAx>
        <c:axId val="1979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33" zoomScaleNormal="100" workbookViewId="0">
      <selection activeCell="CJ34" sqref="CJ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東洋町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2450</v>
      </c>
      <c r="AM8" s="68"/>
      <c r="AN8" s="68"/>
      <c r="AO8" s="68"/>
      <c r="AP8" s="68"/>
      <c r="AQ8" s="68"/>
      <c r="AR8" s="68"/>
      <c r="AS8" s="68"/>
      <c r="AT8" s="67">
        <f>データ!T6</f>
        <v>74.02</v>
      </c>
      <c r="AU8" s="67"/>
      <c r="AV8" s="67"/>
      <c r="AW8" s="67"/>
      <c r="AX8" s="67"/>
      <c r="AY8" s="67"/>
      <c r="AZ8" s="67"/>
      <c r="BA8" s="67"/>
      <c r="BB8" s="67">
        <f>データ!U6</f>
        <v>33.1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55.81</v>
      </c>
      <c r="Q10" s="67"/>
      <c r="R10" s="67"/>
      <c r="S10" s="67"/>
      <c r="T10" s="67"/>
      <c r="U10" s="67"/>
      <c r="V10" s="67"/>
      <c r="W10" s="67">
        <f>データ!Q6</f>
        <v>100</v>
      </c>
      <c r="X10" s="67"/>
      <c r="Y10" s="67"/>
      <c r="Z10" s="67"/>
      <c r="AA10" s="67"/>
      <c r="AB10" s="67"/>
      <c r="AC10" s="67"/>
      <c r="AD10" s="68">
        <f>データ!R6</f>
        <v>2160</v>
      </c>
      <c r="AE10" s="68"/>
      <c r="AF10" s="68"/>
      <c r="AG10" s="68"/>
      <c r="AH10" s="68"/>
      <c r="AI10" s="68"/>
      <c r="AJ10" s="68"/>
      <c r="AK10" s="2"/>
      <c r="AL10" s="68">
        <f>データ!V6</f>
        <v>1345</v>
      </c>
      <c r="AM10" s="68"/>
      <c r="AN10" s="68"/>
      <c r="AO10" s="68"/>
      <c r="AP10" s="68"/>
      <c r="AQ10" s="68"/>
      <c r="AR10" s="68"/>
      <c r="AS10" s="68"/>
      <c r="AT10" s="67">
        <f>データ!W6</f>
        <v>0.56000000000000005</v>
      </c>
      <c r="AU10" s="67"/>
      <c r="AV10" s="67"/>
      <c r="AW10" s="67"/>
      <c r="AX10" s="67"/>
      <c r="AY10" s="67"/>
      <c r="AZ10" s="67"/>
      <c r="BA10" s="67"/>
      <c r="BB10" s="67">
        <f>データ!X6</f>
        <v>2401.79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2nHNUvi7QNu3BxWHefcK/vyyNfi9HFbTm4Ay65fYAS6syj45Z/QTM+kov43ZlFRXM8rqlInWai7kHRv5swrLWw==" saltValue="1bGUtLEWGATcq4Z3frLYs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393011</v>
      </c>
      <c r="D6" s="33">
        <f t="shared" si="3"/>
        <v>47</v>
      </c>
      <c r="E6" s="33">
        <f t="shared" si="3"/>
        <v>17</v>
      </c>
      <c r="F6" s="33">
        <f t="shared" si="3"/>
        <v>4</v>
      </c>
      <c r="G6" s="33">
        <f t="shared" si="3"/>
        <v>0</v>
      </c>
      <c r="H6" s="33" t="str">
        <f t="shared" si="3"/>
        <v>高知県　東洋町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55.81</v>
      </c>
      <c r="Q6" s="34">
        <f t="shared" si="3"/>
        <v>100</v>
      </c>
      <c r="R6" s="34">
        <f t="shared" si="3"/>
        <v>2160</v>
      </c>
      <c r="S6" s="34">
        <f t="shared" si="3"/>
        <v>2450</v>
      </c>
      <c r="T6" s="34">
        <f t="shared" si="3"/>
        <v>74.02</v>
      </c>
      <c r="U6" s="34">
        <f t="shared" si="3"/>
        <v>33.1</v>
      </c>
      <c r="V6" s="34">
        <f t="shared" si="3"/>
        <v>1345</v>
      </c>
      <c r="W6" s="34">
        <f t="shared" si="3"/>
        <v>0.56000000000000005</v>
      </c>
      <c r="X6" s="34">
        <f t="shared" si="3"/>
        <v>2401.79</v>
      </c>
      <c r="Y6" s="35">
        <f>IF(Y7="",NA(),Y7)</f>
        <v>67.42</v>
      </c>
      <c r="Z6" s="35">
        <f t="shared" ref="Z6:AH6" si="4">IF(Z7="",NA(),Z7)</f>
        <v>71.680000000000007</v>
      </c>
      <c r="AA6" s="35">
        <f t="shared" si="4"/>
        <v>82.48</v>
      </c>
      <c r="AB6" s="35">
        <f t="shared" si="4"/>
        <v>78.73</v>
      </c>
      <c r="AC6" s="35">
        <f t="shared" si="4"/>
        <v>82.7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5402.61</v>
      </c>
      <c r="BJ6" s="34">
        <f t="shared" si="7"/>
        <v>0</v>
      </c>
      <c r="BK6" s="35">
        <f t="shared" si="7"/>
        <v>1671.86</v>
      </c>
      <c r="BL6" s="35">
        <f t="shared" si="7"/>
        <v>1673.47</v>
      </c>
      <c r="BM6" s="35">
        <f t="shared" si="7"/>
        <v>1298.9100000000001</v>
      </c>
      <c r="BN6" s="35">
        <f t="shared" si="7"/>
        <v>1243.71</v>
      </c>
      <c r="BO6" s="35">
        <f t="shared" si="7"/>
        <v>1194.1500000000001</v>
      </c>
      <c r="BP6" s="34" t="str">
        <f>IF(BP7="","",IF(BP7="-","【-】","【"&amp;SUBSTITUTE(TEXT(BP7,"#,##0.00"),"-","△")&amp;"】"))</f>
        <v>【1,209.40】</v>
      </c>
      <c r="BQ6" s="35">
        <f>IF(BQ7="",NA(),BQ7)</f>
        <v>51.87</v>
      </c>
      <c r="BR6" s="35">
        <f t="shared" ref="BR6:BZ6" si="8">IF(BR7="",NA(),BR7)</f>
        <v>43.21</v>
      </c>
      <c r="BS6" s="35">
        <f t="shared" si="8"/>
        <v>38.549999999999997</v>
      </c>
      <c r="BT6" s="35">
        <f t="shared" si="8"/>
        <v>44.6</v>
      </c>
      <c r="BU6" s="35">
        <f t="shared" si="8"/>
        <v>49.52</v>
      </c>
      <c r="BV6" s="35">
        <f t="shared" si="8"/>
        <v>50.54</v>
      </c>
      <c r="BW6" s="35">
        <f t="shared" si="8"/>
        <v>49.22</v>
      </c>
      <c r="BX6" s="35">
        <f t="shared" si="8"/>
        <v>69.87</v>
      </c>
      <c r="BY6" s="35">
        <f t="shared" si="8"/>
        <v>74.3</v>
      </c>
      <c r="BZ6" s="35">
        <f t="shared" si="8"/>
        <v>72.260000000000005</v>
      </c>
      <c r="CA6" s="34" t="str">
        <f>IF(CA7="","",IF(CA7="-","【-】","【"&amp;SUBSTITUTE(TEXT(CA7,"#,##0.00"),"-","△")&amp;"】"))</f>
        <v>【74.48】</v>
      </c>
      <c r="CB6" s="35">
        <f>IF(CB7="",NA(),CB7)</f>
        <v>240.06</v>
      </c>
      <c r="CC6" s="35">
        <f t="shared" ref="CC6:CK6" si="9">IF(CC7="",NA(),CC7)</f>
        <v>288.01</v>
      </c>
      <c r="CD6" s="35">
        <f t="shared" si="9"/>
        <v>324.94</v>
      </c>
      <c r="CE6" s="35">
        <f t="shared" si="9"/>
        <v>281.74</v>
      </c>
      <c r="CF6" s="35">
        <f t="shared" si="9"/>
        <v>254.9</v>
      </c>
      <c r="CG6" s="35">
        <f t="shared" si="9"/>
        <v>320.36</v>
      </c>
      <c r="CH6" s="35">
        <f t="shared" si="9"/>
        <v>332.02</v>
      </c>
      <c r="CI6" s="35">
        <f t="shared" si="9"/>
        <v>234.96</v>
      </c>
      <c r="CJ6" s="35">
        <f t="shared" si="9"/>
        <v>221.81</v>
      </c>
      <c r="CK6" s="35">
        <f t="shared" si="9"/>
        <v>230.02</v>
      </c>
      <c r="CL6" s="34" t="str">
        <f>IF(CL7="","",IF(CL7="-","【-】","【"&amp;SUBSTITUTE(TEXT(CL7,"#,##0.00"),"-","△")&amp;"】"))</f>
        <v>【219.46】</v>
      </c>
      <c r="CM6" s="35">
        <f>IF(CM7="",NA(),CM7)</f>
        <v>50.4</v>
      </c>
      <c r="CN6" s="35">
        <f t="shared" ref="CN6:CV6" si="10">IF(CN7="",NA(),CN7)</f>
        <v>50.4</v>
      </c>
      <c r="CO6" s="35">
        <f t="shared" si="10"/>
        <v>50.4</v>
      </c>
      <c r="CP6" s="35">
        <f t="shared" si="10"/>
        <v>50.4</v>
      </c>
      <c r="CQ6" s="35">
        <f t="shared" si="10"/>
        <v>50.4</v>
      </c>
      <c r="CR6" s="35">
        <f t="shared" si="10"/>
        <v>34.74</v>
      </c>
      <c r="CS6" s="35">
        <f t="shared" si="10"/>
        <v>36.65</v>
      </c>
      <c r="CT6" s="35">
        <f t="shared" si="10"/>
        <v>42.9</v>
      </c>
      <c r="CU6" s="35">
        <f t="shared" si="10"/>
        <v>43.36</v>
      </c>
      <c r="CV6" s="35">
        <f t="shared" si="10"/>
        <v>42.56</v>
      </c>
      <c r="CW6" s="34" t="str">
        <f>IF(CW7="","",IF(CW7="-","【-】","【"&amp;SUBSTITUTE(TEXT(CW7,"#,##0.00"),"-","△")&amp;"】"))</f>
        <v>【42.82】</v>
      </c>
      <c r="CX6" s="35">
        <f>IF(CX7="",NA(),CX7)</f>
        <v>82.17</v>
      </c>
      <c r="CY6" s="35">
        <f t="shared" ref="CY6:DG6" si="11">IF(CY7="",NA(),CY7)</f>
        <v>84.45</v>
      </c>
      <c r="CZ6" s="35">
        <f t="shared" si="11"/>
        <v>88.45</v>
      </c>
      <c r="DA6" s="35">
        <f t="shared" si="11"/>
        <v>91.4</v>
      </c>
      <c r="DB6" s="35">
        <f t="shared" si="11"/>
        <v>95.69</v>
      </c>
      <c r="DC6" s="35">
        <f t="shared" si="11"/>
        <v>70.14</v>
      </c>
      <c r="DD6" s="35">
        <f t="shared" si="11"/>
        <v>68.83</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0.12</v>
      </c>
      <c r="EF6" s="34">
        <f t="shared" ref="EF6:EN6" si="14">IF(EF7="",NA(),EF7)</f>
        <v>0</v>
      </c>
      <c r="EG6" s="34">
        <f t="shared" si="14"/>
        <v>0</v>
      </c>
      <c r="EH6" s="34">
        <f t="shared" si="14"/>
        <v>0</v>
      </c>
      <c r="EI6" s="34">
        <f t="shared" si="14"/>
        <v>0</v>
      </c>
      <c r="EJ6" s="35">
        <f t="shared" si="14"/>
        <v>0.08</v>
      </c>
      <c r="EK6" s="35">
        <f t="shared" si="14"/>
        <v>0.26</v>
      </c>
      <c r="EL6" s="35">
        <f t="shared" si="14"/>
        <v>0.09</v>
      </c>
      <c r="EM6" s="35">
        <f t="shared" si="14"/>
        <v>0.09</v>
      </c>
      <c r="EN6" s="35">
        <f t="shared" si="14"/>
        <v>0.13</v>
      </c>
      <c r="EO6" s="34" t="str">
        <f>IF(EO7="","",IF(EO7="-","【-】","【"&amp;SUBSTITUTE(TEXT(EO7,"#,##0.00"),"-","△")&amp;"】"))</f>
        <v>【0.12】</v>
      </c>
    </row>
    <row r="7" spans="1:145" s="36" customFormat="1" x14ac:dyDescent="0.15">
      <c r="A7" s="28"/>
      <c r="B7" s="37">
        <v>2018</v>
      </c>
      <c r="C7" s="37">
        <v>393011</v>
      </c>
      <c r="D7" s="37">
        <v>47</v>
      </c>
      <c r="E7" s="37">
        <v>17</v>
      </c>
      <c r="F7" s="37">
        <v>4</v>
      </c>
      <c r="G7" s="37">
        <v>0</v>
      </c>
      <c r="H7" s="37" t="s">
        <v>98</v>
      </c>
      <c r="I7" s="37" t="s">
        <v>99</v>
      </c>
      <c r="J7" s="37" t="s">
        <v>100</v>
      </c>
      <c r="K7" s="37" t="s">
        <v>101</v>
      </c>
      <c r="L7" s="37" t="s">
        <v>102</v>
      </c>
      <c r="M7" s="37" t="s">
        <v>103</v>
      </c>
      <c r="N7" s="38" t="s">
        <v>104</v>
      </c>
      <c r="O7" s="38" t="s">
        <v>105</v>
      </c>
      <c r="P7" s="38">
        <v>55.81</v>
      </c>
      <c r="Q7" s="38">
        <v>100</v>
      </c>
      <c r="R7" s="38">
        <v>2160</v>
      </c>
      <c r="S7" s="38">
        <v>2450</v>
      </c>
      <c r="T7" s="38">
        <v>74.02</v>
      </c>
      <c r="U7" s="38">
        <v>33.1</v>
      </c>
      <c r="V7" s="38">
        <v>1345</v>
      </c>
      <c r="W7" s="38">
        <v>0.56000000000000005</v>
      </c>
      <c r="X7" s="38">
        <v>2401.79</v>
      </c>
      <c r="Y7" s="38">
        <v>67.42</v>
      </c>
      <c r="Z7" s="38">
        <v>71.680000000000007</v>
      </c>
      <c r="AA7" s="38">
        <v>82.48</v>
      </c>
      <c r="AB7" s="38">
        <v>78.73</v>
      </c>
      <c r="AC7" s="38">
        <v>82.7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5402.61</v>
      </c>
      <c r="BJ7" s="38">
        <v>0</v>
      </c>
      <c r="BK7" s="38">
        <v>1671.86</v>
      </c>
      <c r="BL7" s="38">
        <v>1673.47</v>
      </c>
      <c r="BM7" s="38">
        <v>1298.9100000000001</v>
      </c>
      <c r="BN7" s="38">
        <v>1243.71</v>
      </c>
      <c r="BO7" s="38">
        <v>1194.1500000000001</v>
      </c>
      <c r="BP7" s="38">
        <v>1209.4000000000001</v>
      </c>
      <c r="BQ7" s="38">
        <v>51.87</v>
      </c>
      <c r="BR7" s="38">
        <v>43.21</v>
      </c>
      <c r="BS7" s="38">
        <v>38.549999999999997</v>
      </c>
      <c r="BT7" s="38">
        <v>44.6</v>
      </c>
      <c r="BU7" s="38">
        <v>49.52</v>
      </c>
      <c r="BV7" s="38">
        <v>50.54</v>
      </c>
      <c r="BW7" s="38">
        <v>49.22</v>
      </c>
      <c r="BX7" s="38">
        <v>69.87</v>
      </c>
      <c r="BY7" s="38">
        <v>74.3</v>
      </c>
      <c r="BZ7" s="38">
        <v>72.260000000000005</v>
      </c>
      <c r="CA7" s="38">
        <v>74.48</v>
      </c>
      <c r="CB7" s="38">
        <v>240.06</v>
      </c>
      <c r="CC7" s="38">
        <v>288.01</v>
      </c>
      <c r="CD7" s="38">
        <v>324.94</v>
      </c>
      <c r="CE7" s="38">
        <v>281.74</v>
      </c>
      <c r="CF7" s="38">
        <v>254.9</v>
      </c>
      <c r="CG7" s="38">
        <v>320.36</v>
      </c>
      <c r="CH7" s="38">
        <v>332.02</v>
      </c>
      <c r="CI7" s="38">
        <v>234.96</v>
      </c>
      <c r="CJ7" s="38">
        <v>221.81</v>
      </c>
      <c r="CK7" s="38">
        <v>230.02</v>
      </c>
      <c r="CL7" s="38">
        <v>219.46</v>
      </c>
      <c r="CM7" s="38">
        <v>50.4</v>
      </c>
      <c r="CN7" s="38">
        <v>50.4</v>
      </c>
      <c r="CO7" s="38">
        <v>50.4</v>
      </c>
      <c r="CP7" s="38">
        <v>50.4</v>
      </c>
      <c r="CQ7" s="38">
        <v>50.4</v>
      </c>
      <c r="CR7" s="38">
        <v>34.74</v>
      </c>
      <c r="CS7" s="38">
        <v>36.65</v>
      </c>
      <c r="CT7" s="38">
        <v>42.9</v>
      </c>
      <c r="CU7" s="38">
        <v>43.36</v>
      </c>
      <c r="CV7" s="38">
        <v>42.56</v>
      </c>
      <c r="CW7" s="38">
        <v>42.82</v>
      </c>
      <c r="CX7" s="38">
        <v>82.17</v>
      </c>
      <c r="CY7" s="38">
        <v>84.45</v>
      </c>
      <c r="CZ7" s="38">
        <v>88.45</v>
      </c>
      <c r="DA7" s="38">
        <v>91.4</v>
      </c>
      <c r="DB7" s="38">
        <v>95.69</v>
      </c>
      <c r="DC7" s="38">
        <v>70.14</v>
      </c>
      <c r="DD7" s="38">
        <v>68.83</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0.12</v>
      </c>
      <c r="EF7" s="38">
        <v>0</v>
      </c>
      <c r="EG7" s="38">
        <v>0</v>
      </c>
      <c r="EH7" s="38">
        <v>0</v>
      </c>
      <c r="EI7" s="38">
        <v>0</v>
      </c>
      <c r="EJ7" s="38">
        <v>0.08</v>
      </c>
      <c r="EK7" s="38">
        <v>0.26</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2019-12-05T05:14:27Z</dcterms:created>
  <dcterms:modified xsi:type="dcterms:W3CDTF">2020-03-02T07:49:59Z</dcterms:modified>
  <cp:category/>
</cp:coreProperties>
</file>