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51\Desktop\"/>
    </mc:Choice>
  </mc:AlternateContent>
  <workbookProtection workbookAlgorithmName="SHA-512" workbookHashValue="l6Golg73xMZYFgxsrAQ/H3+eiiD8kkok6nhJZNvK+Z1g+mo4guQ6AWb8ieO3Q4tDY77gWCAv4cheU6XZZWAZIw==" workbookSaltValue="dM6/mz8CWy5S27rjdIZg/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AT8" i="4"/>
  <c r="AL8" i="4"/>
  <c r="W8" i="4"/>
  <c r="P8" i="4"/>
  <c r="I8" i="4"/>
  <c r="B6"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<sst xmlns="http://schemas.openxmlformats.org/spreadsheetml/2006/main" count="228" uniqueCount="113">
  <si>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</si>
  <si>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</si>
  <si>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</si>
  <si>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</si>
  <si>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</si>
  <si>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</si>
  <si>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</si>
  <si>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</si>
  <si>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</si>
  <si>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</si>
  <si>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</si>
  <si>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</si>
  <si>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</si>
  <si>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</si>
  <si>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</si>
  <si>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</si>
  <si>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</si>
  <si>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</si>
  <si>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</si>
  <si>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</si>
  <si>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</si>
  <si>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</si>
  <si>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</si>
  <si>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</si>
  <si>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</si>
  <si>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</si>
  <si>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</si>
  <si>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</si>
  <si>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</si>
  <si>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</si>
  <si>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</si>
  <si>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</si>
  <si>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</si>
  <si>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</si>
  <si>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</si>
  <si>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</si>
  <si>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</si>
  <si>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</si>
  <si>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</si>
  <si>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</si>
  <si>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</si>
  <si>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</si>
  <si>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</si>
  <si>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</si>
  <si>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</si>
  <si>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</si>
  <si>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</si>
  <si>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</si>
  <si>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</si>
  <si>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</si>
  <si>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</si>
  <si>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</si>
  <si>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</si>
  <si>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</si>
  <si>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</si>
  <si>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</si>
  <si>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</si>
  <si>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</si>
  <si>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</si>
  <si>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</si>
  <si>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</si>
  <si>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</si>
  <si>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</si>
  <si>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</si>
  <si>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</si>
  <si>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</si>
  <si>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</si>
  <si>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</si>
  <si>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</si>
  <si>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</si>
  <si>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</si>
  <si>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</si>
  <si>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</si>
  <si>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</si>
  <si>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</si>
  <si>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</si>
  <si>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</si>
  <si>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</si>
  <si>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</si>
  <si>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</si>
  <si>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</si>
  <si>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</si>
  <si>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</si>
  <si>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</si>
  <si>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</si>
  <si>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</si>
  <si>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</si>
  <si>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</si>
  <si>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</si>
  <si>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</si>
  <si>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</si>
  <si>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</si>
  <si>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</si>
  <si>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</si>
  <si>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</si>
  <si>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</si>
  <si>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</si>
  <si>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</si>
  <si>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</si>
  <si>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</si>
  <si>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</si>
  <si>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</si>
  <si>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</si>
  <si>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</si>
  <si>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</si>
  <si>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</si>
  <si>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</si>
  <si>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</si>
  <si>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</si>
  <si>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</si>
  <si>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昨年度に引き続き、経費回収率は類似団体の平均値より高く、汚水処理原価は類似団体の平均値よりも低くなっている。しかし、汚水処理に係る費用を使用料収入で賄えていないため、一般会計からの繰入に依存している。
　土佐市の農業集落排水事業は末光地区のみで当地区の自治会の内、加入率は８８％で、加入者の水洗化率は１００％である。同地区での住民増は見込まれず、料金収入の増も見込めないが、適正な使用料収入の確保を図っていく。
　平成２５年度施設機能診断調査を実施し、実施に合わせて早め早めの修繕を図り、施設等の長寿命化を図っている。</t>
    <phoneticPr fontId="4"/>
  </si>
  <si>
    <t>　末光地区の集落排水施設は平成１４年４月の供用開始から１６年経過し、機械・電気等の主要な設備の老朽化が見受けられはじめ、耐用年数（１５～２０年）もある事から、設備の更新等が必要になっている。</t>
    <rPh sb="75" eb="76">
      <t>コト</t>
    </rPh>
    <phoneticPr fontId="4"/>
  </si>
  <si>
    <t>　施設の機能診断に基づく健全度や劣化の要因等の評価を基礎とし、実施可能な対策を施設の機能を保全する費用の面から比較検討することによって、より効果的な機能保全対策手法を選択して実施することにより、施設の劣化に伴うリスクの軽減や費用の最適化を図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</si>
</sst>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3D-4DA5-AA4F-863D7F4B6E9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0.03</c:v>
                </c:pt>
                <c:pt idx="3">
                  <c:v>0.01</c:v>
                </c:pt>
                <c:pt idx="4">
                  <c:v>0.01</c:v>
                </c:pt>
              </c:numCache>
            </c:numRef>
          </c:val>
          <c:smooth val="0"/>
          <c:extLst>
            <c:ext xmlns:c16="http://schemas.microsoft.com/office/drawing/2014/chart" uri="{C3380CC4-5D6E-409C-BE32-E72D297353CC}">
              <c16:uniqueId val="{00000001-9D3D-4DA5-AA4F-863D7F4B6E9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88.06</c:v>
                </c:pt>
                <c:pt idx="1">
                  <c:v>88.06</c:v>
                </c:pt>
                <c:pt idx="2">
                  <c:v>88.06</c:v>
                </c:pt>
                <c:pt idx="3">
                  <c:v>88.06</c:v>
                </c:pt>
                <c:pt idx="4">
                  <c:v>88.06</c:v>
                </c:pt>
              </c:numCache>
            </c:numRef>
          </c:val>
          <c:extLst>
            <c:ext xmlns:c16="http://schemas.microsoft.com/office/drawing/2014/chart" uri="{C3380CC4-5D6E-409C-BE32-E72D297353CC}">
              <c16:uniqueId val="{00000000-231B-45CA-AC7F-F385FCA2D41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42.84</c:v>
                </c:pt>
                <c:pt idx="3">
                  <c:v>51.75</c:v>
                </c:pt>
                <c:pt idx="4">
                  <c:v>50.68</c:v>
                </c:pt>
              </c:numCache>
            </c:numRef>
          </c:val>
          <c:smooth val="0"/>
          <c:extLst>
            <c:ext xmlns:c16="http://schemas.microsoft.com/office/drawing/2014/chart" uri="{C3380CC4-5D6E-409C-BE32-E72D297353CC}">
              <c16:uniqueId val="{00000001-231B-45CA-AC7F-F385FCA2D41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DCF-4370-A0EE-C41198D789B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66.3</c:v>
                </c:pt>
                <c:pt idx="3">
                  <c:v>84.84</c:v>
                </c:pt>
                <c:pt idx="4">
                  <c:v>84.86</c:v>
                </c:pt>
              </c:numCache>
            </c:numRef>
          </c:val>
          <c:smooth val="0"/>
          <c:extLst>
            <c:ext xmlns:c16="http://schemas.microsoft.com/office/drawing/2014/chart" uri="{C3380CC4-5D6E-409C-BE32-E72D297353CC}">
              <c16:uniqueId val="{00000001-6DCF-4370-A0EE-C41198D789B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88.21</c:v>
                </c:pt>
                <c:pt idx="1">
                  <c:v>46.24</c:v>
                </c:pt>
                <c:pt idx="2">
                  <c:v>39.130000000000003</c:v>
                </c:pt>
                <c:pt idx="3">
                  <c:v>38.869999999999997</c:v>
                </c:pt>
                <c:pt idx="4">
                  <c:v>39.39</c:v>
                </c:pt>
              </c:numCache>
            </c:numRef>
          </c:val>
          <c:extLst>
            <c:ext xmlns:c16="http://schemas.microsoft.com/office/drawing/2014/chart" uri="{C3380CC4-5D6E-409C-BE32-E72D297353CC}">
              <c16:uniqueId val="{00000000-44F2-4428-878E-CC3DD4835E4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F2-4428-878E-CC3DD4835E4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D6-41E7-AD24-69BC00E336D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D6-41E7-AD24-69BC00E336D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C9-4CA7-B5CF-F5508F0B387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C9-4CA7-B5CF-F5508F0B387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9B-4A4F-B178-867DD0D9175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9B-4A4F-B178-867DD0D9175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33-4E66-B927-D42FAAE3638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33-4E66-B927-D42FAAE3638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F3-4E46-87A1-E304C321FC6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1051.43</c:v>
                </c:pt>
                <c:pt idx="3">
                  <c:v>855.8</c:v>
                </c:pt>
                <c:pt idx="4">
                  <c:v>789.46</c:v>
                </c:pt>
              </c:numCache>
            </c:numRef>
          </c:val>
          <c:smooth val="0"/>
          <c:extLst>
            <c:ext xmlns:c16="http://schemas.microsoft.com/office/drawing/2014/chart" uri="{C3380CC4-5D6E-409C-BE32-E72D297353CC}">
              <c16:uniqueId val="{00000001-D8F3-4E46-87A1-E304C321FC6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76.73</c:v>
                </c:pt>
                <c:pt idx="1">
                  <c:v>51.2</c:v>
                </c:pt>
                <c:pt idx="2">
                  <c:v>78.7</c:v>
                </c:pt>
                <c:pt idx="3">
                  <c:v>72.349999999999994</c:v>
                </c:pt>
                <c:pt idx="4">
                  <c:v>63.3</c:v>
                </c:pt>
              </c:numCache>
            </c:numRef>
          </c:val>
          <c:extLst>
            <c:ext xmlns:c16="http://schemas.microsoft.com/office/drawing/2014/chart" uri="{C3380CC4-5D6E-409C-BE32-E72D297353CC}">
              <c16:uniqueId val="{00000000-4A0A-4416-95F0-2DE9C39FD69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40.06</c:v>
                </c:pt>
                <c:pt idx="3">
                  <c:v>59.8</c:v>
                </c:pt>
                <c:pt idx="4">
                  <c:v>57.77</c:v>
                </c:pt>
              </c:numCache>
            </c:numRef>
          </c:val>
          <c:smooth val="0"/>
          <c:extLst>
            <c:ext xmlns:c16="http://schemas.microsoft.com/office/drawing/2014/chart" uri="{C3380CC4-5D6E-409C-BE32-E72D297353CC}">
              <c16:uniqueId val="{00000001-4A0A-4416-95F0-2DE9C39FD69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114.74</c:v>
                </c:pt>
                <c:pt idx="1">
                  <c:v>157.33000000000001</c:v>
                </c:pt>
                <c:pt idx="2">
                  <c:v>106.21</c:v>
                </c:pt>
                <c:pt idx="3">
                  <c:v>123.49</c:v>
                </c:pt>
                <c:pt idx="4">
                  <c:v>130.66999999999999</c:v>
                </c:pt>
              </c:numCache>
            </c:numRef>
          </c:val>
          <c:extLst>
            <c:ext xmlns:c16="http://schemas.microsoft.com/office/drawing/2014/chart" uri="{C3380CC4-5D6E-409C-BE32-E72D297353CC}">
              <c16:uniqueId val="{00000000-FE42-4467-BBFD-858DECBD12B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355.22</c:v>
                </c:pt>
                <c:pt idx="3">
                  <c:v>263.76</c:v>
                </c:pt>
                <c:pt idx="4">
                  <c:v>274.35000000000002</c:v>
                </c:pt>
              </c:numCache>
            </c:numRef>
          </c:val>
          <c:smooth val="0"/>
          <c:extLst>
            <c:ext xmlns:c16="http://schemas.microsoft.com/office/drawing/2014/chart" uri="{C3380CC4-5D6E-409C-BE32-E72D297353CC}">
              <c16:uniqueId val="{00000001-FE42-4467-BBFD-858DECBD12B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土佐市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27158</v>
      </c>
      <c r="AM8" s="68"/>
      <c r="AN8" s="68"/>
      <c r="AO8" s="68"/>
      <c r="AP8" s="68"/>
      <c r="AQ8" s="68"/>
      <c r="AR8" s="68"/>
      <c r="AS8" s="68"/>
      <c r="AT8" s="67">
        <f>データ!T6</f>
        <v>91.5</v>
      </c>
      <c r="AU8" s="67"/>
      <c r="AV8" s="67"/>
      <c r="AW8" s="67"/>
      <c r="AX8" s="67"/>
      <c r="AY8" s="67"/>
      <c r="AZ8" s="67"/>
      <c r="BA8" s="67"/>
      <c r="BB8" s="67">
        <f>データ!U6</f>
        <v>296.81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0.57999999999999996</v>
      </c>
      <c r="Q10" s="67"/>
      <c r="R10" s="67"/>
      <c r="S10" s="67"/>
      <c r="T10" s="67"/>
      <c r="U10" s="67"/>
      <c r="V10" s="67"/>
      <c r="W10" s="67">
        <f>データ!Q6</f>
        <v>100</v>
      </c>
      <c r="X10" s="67"/>
      <c r="Y10" s="67"/>
      <c r="Z10" s="67"/>
      <c r="AA10" s="67"/>
      <c r="AB10" s="67"/>
      <c r="AC10" s="67"/>
      <c r="AD10" s="68">
        <f>データ!R6</f>
        <v>2500</v>
      </c>
      <c r="AE10" s="68"/>
      <c r="AF10" s="68"/>
      <c r="AG10" s="68"/>
      <c r="AH10" s="68"/>
      <c r="AI10" s="68"/>
      <c r="AJ10" s="68"/>
      <c r="AK10" s="2"/>
      <c r="AL10" s="68">
        <f>データ!V6</f>
        <v>158</v>
      </c>
      <c r="AM10" s="68"/>
      <c r="AN10" s="68"/>
      <c r="AO10" s="68"/>
      <c r="AP10" s="68"/>
      <c r="AQ10" s="68"/>
      <c r="AR10" s="68"/>
      <c r="AS10" s="68"/>
      <c r="AT10" s="67">
        <f>データ!W6</f>
        <v>7.0000000000000007E-2</v>
      </c>
      <c r="AU10" s="67"/>
      <c r="AV10" s="67"/>
      <c r="AW10" s="67"/>
      <c r="AX10" s="67"/>
      <c r="AY10" s="67"/>
      <c r="AZ10" s="67"/>
      <c r="BA10" s="67"/>
      <c r="BB10" s="67">
        <f>データ!X6</f>
        <v>2257.14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7PMdXP67A47hzIk3t+tM6XrNebXMvhVWHxNCkgWnhT9FTVGsPdr/8bgzHfDt+Ogp8WoZTnEQ16QKRJTKPMRCvw==" saltValue="nLggjFwwb2/VWpFrgy20g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392057</v>
      </c>
      <c r="D6" s="33">
        <f t="shared" si="3"/>
        <v>47</v>
      </c>
      <c r="E6" s="33">
        <f t="shared" si="3"/>
        <v>17</v>
      </c>
      <c r="F6" s="33">
        <f t="shared" si="3"/>
        <v>5</v>
      </c>
      <c r="G6" s="33">
        <f t="shared" si="3"/>
        <v>0</v>
      </c>
      <c r="H6" s="33" t="str">
        <f t="shared" si="3"/>
        <v>高知県　土佐市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0.57999999999999996</v>
      </c>
      <c r="Q6" s="34">
        <f t="shared" si="3"/>
        <v>100</v>
      </c>
      <c r="R6" s="34">
        <f t="shared" si="3"/>
        <v>2500</v>
      </c>
      <c r="S6" s="34">
        <f t="shared" si="3"/>
        <v>27158</v>
      </c>
      <c r="T6" s="34">
        <f t="shared" si="3"/>
        <v>91.5</v>
      </c>
      <c r="U6" s="34">
        <f t="shared" si="3"/>
        <v>296.81</v>
      </c>
      <c r="V6" s="34">
        <f t="shared" si="3"/>
        <v>158</v>
      </c>
      <c r="W6" s="34">
        <f t="shared" si="3"/>
        <v>7.0000000000000007E-2</v>
      </c>
      <c r="X6" s="34">
        <f t="shared" si="3"/>
        <v>2257.14</v>
      </c>
      <c r="Y6" s="35">
        <f>IF(Y7="",NA(),Y7)</f>
        <v>88.21</v>
      </c>
      <c r="Z6" s="35">
        <f t="shared" ref="Z6:AH6" si="4">IF(Z7="",NA(),Z7)</f>
        <v>46.24</v>
      </c>
      <c r="AA6" s="35">
        <f t="shared" si="4"/>
        <v>39.130000000000003</v>
      </c>
      <c r="AB6" s="35">
        <f t="shared" si="4"/>
        <v>38.869999999999997</v>
      </c>
      <c r="AC6" s="35">
        <f t="shared" si="4"/>
        <v>39.39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1161.05</v>
      </c>
      <c r="BL6" s="35">
        <f t="shared" si="7"/>
        <v>979.89</v>
      </c>
      <c r="BM6" s="35">
        <f t="shared" si="7"/>
        <v>1051.43</v>
      </c>
      <c r="BN6" s="35">
        <f t="shared" si="7"/>
        <v>855.8</v>
      </c>
      <c r="BO6" s="35">
        <f t="shared" si="7"/>
        <v>789.46</v>
      </c>
      <c r="BP6" s="34" t="str">
        <f>IF(BP7="","",IF(BP7="-","【-】","【"&amp;SUBSTITUTE(TEXT(BP7,"#,##0.00"),"-","△")&amp;"】"))</f>
        <v>【747.76】</v>
      </c>
      <c r="BQ6" s="35">
        <f>IF(BQ7="",NA(),BQ7)</f>
        <v>76.73</v>
      </c>
      <c r="BR6" s="35">
        <f t="shared" ref="BR6:BZ6" si="8">IF(BR7="",NA(),BR7)</f>
        <v>51.2</v>
      </c>
      <c r="BS6" s="35">
        <f t="shared" si="8"/>
        <v>78.7</v>
      </c>
      <c r="BT6" s="35">
        <f t="shared" si="8"/>
        <v>72.349999999999994</v>
      </c>
      <c r="BU6" s="35">
        <f t="shared" si="8"/>
        <v>63.3</v>
      </c>
      <c r="BV6" s="35">
        <f t="shared" si="8"/>
        <v>41.08</v>
      </c>
      <c r="BW6" s="35">
        <f t="shared" si="8"/>
        <v>41.34</v>
      </c>
      <c r="BX6" s="35">
        <f t="shared" si="8"/>
        <v>40.06</v>
      </c>
      <c r="BY6" s="35">
        <f t="shared" si="8"/>
        <v>59.8</v>
      </c>
      <c r="BZ6" s="35">
        <f t="shared" si="8"/>
        <v>57.77</v>
      </c>
      <c r="CA6" s="34" t="str">
        <f>IF(CA7="","",IF(CA7="-","【-】","【"&amp;SUBSTITUTE(TEXT(CA7,"#,##0.00"),"-","△")&amp;"】"))</f>
        <v>【59.51】</v>
      </c>
      <c r="CB6" s="35">
        <f>IF(CB7="",NA(),CB7)</f>
        <v>114.74</v>
      </c>
      <c r="CC6" s="35">
        <f t="shared" ref="CC6:CK6" si="9">IF(CC7="",NA(),CC7)</f>
        <v>157.33000000000001</v>
      </c>
      <c r="CD6" s="35">
        <f t="shared" si="9"/>
        <v>106.21</v>
      </c>
      <c r="CE6" s="35">
        <f t="shared" si="9"/>
        <v>123.49</v>
      </c>
      <c r="CF6" s="35">
        <f t="shared" si="9"/>
        <v>130.66999999999999</v>
      </c>
      <c r="CG6" s="35">
        <f t="shared" si="9"/>
        <v>378.08</v>
      </c>
      <c r="CH6" s="35">
        <f t="shared" si="9"/>
        <v>357.49</v>
      </c>
      <c r="CI6" s="35">
        <f t="shared" si="9"/>
        <v>355.22</v>
      </c>
      <c r="CJ6" s="35">
        <f t="shared" si="9"/>
        <v>263.76</v>
      </c>
      <c r="CK6" s="35">
        <f t="shared" si="9"/>
        <v>274.35000000000002</v>
      </c>
      <c r="CL6" s="34" t="str">
        <f>IF(CL7="","",IF(CL7="-","【-】","【"&amp;SUBSTITUTE(TEXT(CL7,"#,##0.00"),"-","△")&amp;"】"))</f>
        <v>【261.46】</v>
      </c>
      <c r="CM6" s="35">
        <f>IF(CM7="",NA(),CM7)</f>
        <v>88.06</v>
      </c>
      <c r="CN6" s="35">
        <f t="shared" ref="CN6:CV6" si="10">IF(CN7="",NA(),CN7)</f>
        <v>88.06</v>
      </c>
      <c r="CO6" s="35">
        <f t="shared" si="10"/>
        <v>88.06</v>
      </c>
      <c r="CP6" s="35">
        <f t="shared" si="10"/>
        <v>88.06</v>
      </c>
      <c r="CQ6" s="35">
        <f t="shared" si="10"/>
        <v>88.06</v>
      </c>
      <c r="CR6" s="35">
        <f t="shared" si="10"/>
        <v>44.69</v>
      </c>
      <c r="CS6" s="35">
        <f t="shared" si="10"/>
        <v>44.69</v>
      </c>
      <c r="CT6" s="35">
        <f t="shared" si="10"/>
        <v>42.84</v>
      </c>
      <c r="CU6" s="35">
        <f t="shared" si="10"/>
        <v>51.75</v>
      </c>
      <c r="CV6" s="35">
        <f t="shared" si="10"/>
        <v>50.68</v>
      </c>
      <c r="CW6" s="34" t="str">
        <f>IF(CW7="","",IF(CW7="-","【-】","【"&amp;SUBSTITUTE(TEXT(CW7,"#,##0.00"),"-","△")&amp;"】"))</f>
        <v>【52.23】</v>
      </c>
      <c r="CX6" s="35">
        <f>IF(CX7="",NA(),CX7)</f>
        <v>100</v>
      </c>
      <c r="CY6" s="35">
        <f t="shared" ref="CY6:DG6" si="11">IF(CY7="",NA(),CY7)</f>
        <v>100</v>
      </c>
      <c r="CZ6" s="35">
        <f t="shared" si="11"/>
        <v>100</v>
      </c>
      <c r="DA6" s="35">
        <f t="shared" si="11"/>
        <v>100</v>
      </c>
      <c r="DB6" s="35">
        <f t="shared" si="11"/>
        <v>100</v>
      </c>
      <c r="DC6" s="35">
        <f t="shared" si="11"/>
        <v>70.59</v>
      </c>
      <c r="DD6" s="35">
        <f t="shared" si="11"/>
        <v>69.67</v>
      </c>
      <c r="DE6" s="35">
        <f t="shared" si="11"/>
        <v>66.3</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0.03</v>
      </c>
      <c r="EM6" s="35">
        <f t="shared" si="14"/>
        <v>0.01</v>
      </c>
      <c r="EN6" s="35">
        <f t="shared" si="14"/>
        <v>0.01</v>
      </c>
      <c r="EO6" s="34" t="str">
        <f>IF(EO7="","",IF(EO7="-","【-】","【"&amp;SUBSTITUTE(TEXT(EO7,"#,##0.00"),"-","△")&amp;"】"))</f>
        <v>【0.02】</v>
      </c>
    </row>
    <row r="7" spans="1:145" s="36" customFormat="1" x14ac:dyDescent="0.15">
      <c r="A7" s="28"/>
      <c r="B7" s="37">
        <v>2018</v>
      </c>
      <c r="C7" s="37">
        <v>392057</v>
      </c>
      <c r="D7" s="37">
        <v>47</v>
      </c>
      <c r="E7" s="37">
        <v>17</v>
      </c>
      <c r="F7" s="37">
        <v>5</v>
      </c>
      <c r="G7" s="37">
        <v>0</v>
      </c>
      <c r="H7" s="37" t="s">
        <v>97</v>
      </c>
      <c r="I7" s="37" t="s">
        <v>98</v>
      </c>
      <c r="J7" s="37" t="s">
        <v>99</v>
      </c>
      <c r="K7" s="37" t="s">
        <v>100</v>
      </c>
      <c r="L7" s="37" t="s">
        <v>101</v>
      </c>
      <c r="M7" s="37" t="s">
        <v>102</v>
      </c>
      <c r="N7" s="38" t="s">
        <v>103</v>
      </c>
      <c r="O7" s="38" t="s">
        <v>104</v>
      </c>
      <c r="P7" s="38">
        <v>0.57999999999999996</v>
      </c>
      <c r="Q7" s="38">
        <v>100</v>
      </c>
      <c r="R7" s="38">
        <v>2500</v>
      </c>
      <c r="S7" s="38">
        <v>27158</v>
      </c>
      <c r="T7" s="38">
        <v>91.5</v>
      </c>
      <c r="U7" s="38">
        <v>296.81</v>
      </c>
      <c r="V7" s="38">
        <v>158</v>
      </c>
      <c r="W7" s="38">
        <v>7.0000000000000007E-2</v>
      </c>
      <c r="X7" s="38">
        <v>2257.14</v>
      </c>
      <c r="Y7" s="38">
        <v>88.21</v>
      </c>
      <c r="Z7" s="38">
        <v>46.24</v>
      </c>
      <c r="AA7" s="38">
        <v>39.130000000000003</v>
      </c>
      <c r="AB7" s="38">
        <v>38.869999999999997</v>
      </c>
      <c r="AC7" s="38">
        <v>39.39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1161.05</v>
      </c>
      <c r="BL7" s="38">
        <v>979.89</v>
      </c>
      <c r="BM7" s="38">
        <v>1051.43</v>
      </c>
      <c r="BN7" s="38">
        <v>855.8</v>
      </c>
      <c r="BO7" s="38">
        <v>789.46</v>
      </c>
      <c r="BP7" s="38">
        <v>747.76</v>
      </c>
      <c r="BQ7" s="38">
        <v>76.73</v>
      </c>
      <c r="BR7" s="38">
        <v>51.2</v>
      </c>
      <c r="BS7" s="38">
        <v>78.7</v>
      </c>
      <c r="BT7" s="38">
        <v>72.349999999999994</v>
      </c>
      <c r="BU7" s="38">
        <v>63.3</v>
      </c>
      <c r="BV7" s="38">
        <v>41.08</v>
      </c>
      <c r="BW7" s="38">
        <v>41.34</v>
      </c>
      <c r="BX7" s="38">
        <v>40.06</v>
      </c>
      <c r="BY7" s="38">
        <v>59.8</v>
      </c>
      <c r="BZ7" s="38">
        <v>57.77</v>
      </c>
      <c r="CA7" s="38">
        <v>59.51</v>
      </c>
      <c r="CB7" s="38">
        <v>114.74</v>
      </c>
      <c r="CC7" s="38">
        <v>157.33000000000001</v>
      </c>
      <c r="CD7" s="38">
        <v>106.21</v>
      </c>
      <c r="CE7" s="38">
        <v>123.49</v>
      </c>
      <c r="CF7" s="38">
        <v>130.66999999999999</v>
      </c>
      <c r="CG7" s="38">
        <v>378.08</v>
      </c>
      <c r="CH7" s="38">
        <v>357.49</v>
      </c>
      <c r="CI7" s="38">
        <v>355.22</v>
      </c>
      <c r="CJ7" s="38">
        <v>263.76</v>
      </c>
      <c r="CK7" s="38">
        <v>274.35000000000002</v>
      </c>
      <c r="CL7" s="38">
        <v>261.45999999999998</v>
      </c>
      <c r="CM7" s="38">
        <v>88.06</v>
      </c>
      <c r="CN7" s="38">
        <v>88.06</v>
      </c>
      <c r="CO7" s="38">
        <v>88.06</v>
      </c>
      <c r="CP7" s="38">
        <v>88.06</v>
      </c>
      <c r="CQ7" s="38">
        <v>88.06</v>
      </c>
      <c r="CR7" s="38">
        <v>44.69</v>
      </c>
      <c r="CS7" s="38">
        <v>44.69</v>
      </c>
      <c r="CT7" s="38">
        <v>42.84</v>
      </c>
      <c r="CU7" s="38">
        <v>51.75</v>
      </c>
      <c r="CV7" s="38">
        <v>50.68</v>
      </c>
      <c r="CW7" s="38">
        <v>52.23</v>
      </c>
      <c r="CX7" s="38">
        <v>100</v>
      </c>
      <c r="CY7" s="38">
        <v>100</v>
      </c>
      <c r="CZ7" s="38">
        <v>100</v>
      </c>
      <c r="DA7" s="38">
        <v>100</v>
      </c>
      <c r="DB7" s="38">
        <v>100</v>
      </c>
      <c r="DC7" s="38">
        <v>70.59</v>
      </c>
      <c r="DD7" s="38">
        <v>69.67</v>
      </c>
      <c r="DE7" s="38">
        <v>66.3</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0.03</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浜田陽介</cp:lastModifiedBy>
  <cp:lastPrinted>2020-01-24T01:17:09Z</cp:lastPrinted>
  <dcterms:created xsi:type="dcterms:W3CDTF">2019-12-05T05:22:42Z</dcterms:created>
  <dcterms:modified xsi:type="dcterms:W3CDTF">2020-01-24T01:17:43Z</dcterms:modified>
  <cp:category/>
</cp:coreProperties>
</file>