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UIDOU-SV1\suidou\下水道係\04_下水道係（事務担当）\14_経営比較分析表\H31年度\"/>
    </mc:Choice>
  </mc:AlternateContent>
  <workbookProtection workbookAlgorithmName="SHA-512" workbookHashValue="bvXxwcEWtGkRgfGfGM1DQteRUsR2G2NE02OmnvoCH8aTh1cgjsijH1mfuWk1wQhrJOEC8mxPrpFB454SRbxveg==" workbookSaltValue="AVf4X2Rk5xHfnK8vj+XcEg==" workbookSpinCount="100000" lockStructure="1"/>
  <bookViews>
    <workbookView xWindow="0" yWindow="0" windowWidth="28800" windowHeight="1221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<sst xmlns="http://schemas.openxmlformats.org/spreadsheetml/2006/main" count="228" uniqueCount="114">
  <si>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</si>
  <si>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</si>
  <si>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</si>
  <si>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</si>
  <si>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</si>
  <si>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</si>
  <si>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</si>
  <si>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</si>
  <si>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</si>
  <si>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</si>
  <si>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</si>
  <si>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</si>
  <si>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</si>
  <si>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</si>
  <si>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</si>
  <si>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</si>
  <si>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</si>
  <si>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</si>
  <si>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</si>
  <si>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</si>
  <si>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</si>
  <si>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</si>
  <si>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</si>
  <si>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</si>
  <si>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</si>
  <si>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</si>
  <si>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</si>
  <si>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</si>
  <si>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</si>
  <si>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</si>
  <si>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</si>
  <si>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</si>
  <si>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</si>
  <si>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</si>
  <si>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</si>
  <si>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</si>
  <si>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</si>
  <si>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</si>
  <si>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</si>
  <si>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</si>
  <si>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</si>
  <si>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</si>
  <si>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</si>
  <si>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</si>
  <si>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</si>
  <si>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</si>
  <si>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</si>
  <si>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</si>
  <si>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</si>
  <si>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</si>
  <si>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</si>
  <si>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</si>
  <si>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</si>
  <si>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</si>
  <si>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</si>
  <si>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</si>
  <si>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</si>
  <si>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</si>
  <si>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</si>
  <si>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</si>
  <si>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</si>
  <si>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</si>
  <si>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</si>
  <si>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</si>
  <si>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</si>
  <si>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</si>
  <si>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</si>
  <si>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</si>
  <si>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</si>
  <si>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</si>
  <si>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</si>
  <si>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</si>
  <si>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</si>
  <si>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</si>
  <si>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</si>
  <si>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</si>
  <si>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</si>
  <si>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</si>
  <si>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</si>
  <si>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</si>
  <si>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</si>
  <si>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</si>
  <si>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</si>
  <si>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</si>
  <si>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</si>
  <si>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</si>
  <si>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</si>
  <si>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</si>
  <si>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</si>
  <si>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</si>
  <si>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</si>
  <si>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</si>
  <si>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</si>
  <si>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</si>
  <si>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</si>
  <si>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</si>
  <si>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</si>
  <si>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</si>
  <si>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四万十市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</si>
  <si>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</si>
  <si>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</si>
  <si>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</si>
  <si>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</si>
  <si>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</si>
  <si>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</si>
  <si>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</si>
  <si>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</si>
  <si>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</si>
  <si>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</si>
  <si>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</si>
  <si>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</si>
  <si>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③管渠改善率（％）　当年度に更新した管渠延長の割合を表すものである。管渠については、施工年度が比較的最近であることなどから、現時点で老朽化対策の必要性は見込まれていない。</t>
    <phoneticPr fontId="4"/>
  </si>
  <si>
    <t>①収益的収支比率（％）　単年度の収支について表すものである。近年は75％程度で推移しているが、平成30年度は汚水処理対策のため若干比率が減少した。今後も使用料収入の確保等に取り組む必要がある。
④企業債残高対事業規模比率（％）　使用料に対する企業債残高（一般会計負担相当分を除く）の割合を表すものである。良好な数値であるが、老朽設備の更新費用が発生しているため、今後の推移を注視する必要がある。
⑤経費回収率（％）　汚水処理費に対する使用料の回収割合を表すものである。汚水処理費のうち使用料収入で賄えていない費用は、一般会計繰入金に依存している。このため、使用料収入の確保について、経営戦略の策定や公営企業化に伴う経営見通しを踏まえ、検討していく必要がある。
⑥汚水処理原価（円）　１㎥あたりの汚水処理に要した費用を表すものである。類似団体とほぼ同様の数値で推移している。引き続き有収水量の増加に向けて取り組むことが必要である。
⑦施設利用率（％）　施設の処理能力に対する実際の処理水量の割合である。減少傾向で推移し、類似団体を下回る数値となっている。人口減少に伴う処理水量の減少を考慮する必要がある。
⑧　水洗化率（％）　処理区域内で実際に汚水処理を行っている人口の割合を示すものである。高齢化や人口減少の進行など、改善を図るには困難な社会情勢であるが、個別訪問等による接続勧奨を実施し、水洗化率を向上及び使用料収入の確保に努める必要がある。</t>
    <rPh sb="54" eb="56">
      <t>オスイ</t>
    </rPh>
    <rPh sb="56" eb="58">
      <t>ショリ</t>
    </rPh>
    <rPh sb="58" eb="60">
      <t>タイサク</t>
    </rPh>
    <rPh sb="63" eb="65">
      <t>ジャッカン</t>
    </rPh>
    <rPh sb="65" eb="67">
      <t>ヒリツ</t>
    </rPh>
    <rPh sb="68" eb="70">
      <t>ゲンショウ</t>
    </rPh>
    <rPh sb="301" eb="303">
      <t>コウエイ</t>
    </rPh>
    <rPh sb="303" eb="305">
      <t>キギョウ</t>
    </rPh>
    <phoneticPr fontId="4"/>
  </si>
  <si>
    <t>　四万十市農業集落排水事業についての経営の健全性・効率性及び老朽化の状況からの分析は以上のとおりである。
　今後は、人口減少等による使用料収入の減少が予想される。また、料金増を伴わない老朽設備の更新を行っているところである。従って、これまで以上に水洗化率向上につながる取組を行い、使用料収入の増加を図るとともに、汚水処理等に係る経常経費の削減を行うなど、収益的収支比率を向上させる取組継続が必要である。
　令和２年度には公営企業会計化への移行・経営戦略策定を予定しており、経営基盤の強化と財政マネジメントの向上等を的確に取り組んでいく必要がある。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</si>
</sst>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241-42D5-9D47-5A939FCA51F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0.01</c:v>
                </c:pt>
                <c:pt idx="2">
                  <c:v>2.0499999999999998</c:v>
                </c:pt>
                <c:pt idx="3">
                  <c:v>0.01</c:v>
                </c:pt>
                <c:pt idx="4">
                  <c:v>0.01</c:v>
                </c:pt>
              </c:numCache>
            </c:numRef>
          </c:val>
          <c:smooth val="0"/>
          <c:extLst>
            <c:ext xmlns:c16="http://schemas.microsoft.com/office/drawing/2014/chart" uri="{C3380CC4-5D6E-409C-BE32-E72D297353CC}">
              <c16:uniqueId val="{00000001-C241-42D5-9D47-5A939FCA51F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48.03</c:v>
                </c:pt>
                <c:pt idx="1">
                  <c:v>49.16</c:v>
                </c:pt>
                <c:pt idx="2">
                  <c:v>37.92</c:v>
                </c:pt>
                <c:pt idx="3">
                  <c:v>38.200000000000003</c:v>
                </c:pt>
                <c:pt idx="4">
                  <c:v>44.94</c:v>
                </c:pt>
              </c:numCache>
            </c:numRef>
          </c:val>
          <c:extLst>
            <c:ext xmlns:c16="http://schemas.microsoft.com/office/drawing/2014/chart" uri="{C3380CC4-5D6E-409C-BE32-E72D297353CC}">
              <c16:uniqueId val="{00000000-FE39-4E0C-8044-FBB70E3F1F0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44.69</c:v>
                </c:pt>
                <c:pt idx="1">
                  <c:v>52.31</c:v>
                </c:pt>
                <c:pt idx="2">
                  <c:v>60.65</c:v>
                </c:pt>
                <c:pt idx="3">
                  <c:v>51.75</c:v>
                </c:pt>
                <c:pt idx="4">
                  <c:v>50.68</c:v>
                </c:pt>
              </c:numCache>
            </c:numRef>
          </c:val>
          <c:smooth val="0"/>
          <c:extLst>
            <c:ext xmlns:c16="http://schemas.microsoft.com/office/drawing/2014/chart" uri="{C3380CC4-5D6E-409C-BE32-E72D297353CC}">
              <c16:uniqueId val="{00000001-FE39-4E0C-8044-FBB70E3F1F0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73.569999999999993</c:v>
                </c:pt>
                <c:pt idx="1">
                  <c:v>77.98</c:v>
                </c:pt>
                <c:pt idx="2">
                  <c:v>78.959999999999994</c:v>
                </c:pt>
                <c:pt idx="3">
                  <c:v>77.86</c:v>
                </c:pt>
                <c:pt idx="4">
                  <c:v>78.63</c:v>
                </c:pt>
              </c:numCache>
            </c:numRef>
          </c:val>
          <c:extLst>
            <c:ext xmlns:c16="http://schemas.microsoft.com/office/drawing/2014/chart" uri="{C3380CC4-5D6E-409C-BE32-E72D297353CC}">
              <c16:uniqueId val="{00000000-1FC5-4622-92FA-98B9AEDFB18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70.59</c:v>
                </c:pt>
                <c:pt idx="1">
                  <c:v>84.32</c:v>
                </c:pt>
                <c:pt idx="2">
                  <c:v>84.58</c:v>
                </c:pt>
                <c:pt idx="3">
                  <c:v>84.84</c:v>
                </c:pt>
                <c:pt idx="4">
                  <c:v>84.86</c:v>
                </c:pt>
              </c:numCache>
            </c:numRef>
          </c:val>
          <c:smooth val="0"/>
          <c:extLst>
            <c:ext xmlns:c16="http://schemas.microsoft.com/office/drawing/2014/chart" uri="{C3380CC4-5D6E-409C-BE32-E72D297353CC}">
              <c16:uniqueId val="{00000001-1FC5-4622-92FA-98B9AEDFB18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76.69</c:v>
                </c:pt>
                <c:pt idx="1">
                  <c:v>75.290000000000006</c:v>
                </c:pt>
                <c:pt idx="2">
                  <c:v>74.239999999999995</c:v>
                </c:pt>
                <c:pt idx="3">
                  <c:v>75.569999999999993</c:v>
                </c:pt>
                <c:pt idx="4">
                  <c:v>72.53</c:v>
                </c:pt>
              </c:numCache>
            </c:numRef>
          </c:val>
          <c:extLst>
            <c:ext xmlns:c16="http://schemas.microsoft.com/office/drawing/2014/chart" uri="{C3380CC4-5D6E-409C-BE32-E72D297353CC}">
              <c16:uniqueId val="{00000000-2A00-4552-908A-142D4E83AFD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A00-4552-908A-142D4E83AFD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FBC-4BC5-9536-A3A96B3E1C9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FBC-4BC5-9536-A3A96B3E1C9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EBE-49C5-BB10-62FC26A8F88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EBE-49C5-BB10-62FC26A8F88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DFA-4AB8-8A7D-3CEFF731AAC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DFA-4AB8-8A7D-3CEFF731AAC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8E0-4009-BA8F-9046698F5D9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8E0-4009-BA8F-9046698F5D9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029-4670-9FD9-260488B9EC5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1161.05</c:v>
                </c:pt>
                <c:pt idx="1">
                  <c:v>1081.8</c:v>
                </c:pt>
                <c:pt idx="2">
                  <c:v>974.93</c:v>
                </c:pt>
                <c:pt idx="3">
                  <c:v>855.8</c:v>
                </c:pt>
                <c:pt idx="4">
                  <c:v>789.46</c:v>
                </c:pt>
              </c:numCache>
            </c:numRef>
          </c:val>
          <c:smooth val="0"/>
          <c:extLst>
            <c:ext xmlns:c16="http://schemas.microsoft.com/office/drawing/2014/chart" uri="{C3380CC4-5D6E-409C-BE32-E72D297353CC}">
              <c16:uniqueId val="{00000001-E029-4670-9FD9-260488B9EC5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48.62</c:v>
                </c:pt>
                <c:pt idx="1">
                  <c:v>53.4</c:v>
                </c:pt>
                <c:pt idx="2">
                  <c:v>51.08</c:v>
                </c:pt>
                <c:pt idx="3">
                  <c:v>53.96</c:v>
                </c:pt>
                <c:pt idx="4">
                  <c:v>40.32</c:v>
                </c:pt>
              </c:numCache>
            </c:numRef>
          </c:val>
          <c:extLst>
            <c:ext xmlns:c16="http://schemas.microsoft.com/office/drawing/2014/chart" uri="{C3380CC4-5D6E-409C-BE32-E72D297353CC}">
              <c16:uniqueId val="{00000000-0114-4DFB-9142-9A7E940C976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41.08</c:v>
                </c:pt>
                <c:pt idx="1">
                  <c:v>52.19</c:v>
                </c:pt>
                <c:pt idx="2">
                  <c:v>55.32</c:v>
                </c:pt>
                <c:pt idx="3">
                  <c:v>59.8</c:v>
                </c:pt>
                <c:pt idx="4">
                  <c:v>57.77</c:v>
                </c:pt>
              </c:numCache>
            </c:numRef>
          </c:val>
          <c:smooth val="0"/>
          <c:extLst>
            <c:ext xmlns:c16="http://schemas.microsoft.com/office/drawing/2014/chart" uri="{C3380CC4-5D6E-409C-BE32-E72D297353CC}">
              <c16:uniqueId val="{00000001-0114-4DFB-9142-9A7E940C976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278.13</c:v>
                </c:pt>
                <c:pt idx="1">
                  <c:v>253</c:v>
                </c:pt>
                <c:pt idx="2">
                  <c:v>265.58</c:v>
                </c:pt>
                <c:pt idx="3">
                  <c:v>252.48</c:v>
                </c:pt>
                <c:pt idx="4">
                  <c:v>335.91</c:v>
                </c:pt>
              </c:numCache>
            </c:numRef>
          </c:val>
          <c:extLst>
            <c:ext xmlns:c16="http://schemas.microsoft.com/office/drawing/2014/chart" uri="{C3380CC4-5D6E-409C-BE32-E72D297353CC}">
              <c16:uniqueId val="{00000000-57A6-4CB3-99F5-1C9A16CE3A9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378.08</c:v>
                </c:pt>
                <c:pt idx="1">
                  <c:v>296.14</c:v>
                </c:pt>
                <c:pt idx="2">
                  <c:v>283.17</c:v>
                </c:pt>
                <c:pt idx="3">
                  <c:v>263.76</c:v>
                </c:pt>
                <c:pt idx="4">
                  <c:v>274.35000000000002</c:v>
                </c:pt>
              </c:numCache>
            </c:numRef>
          </c:val>
          <c:smooth val="0"/>
          <c:extLst>
            <c:ext xmlns:c16="http://schemas.microsoft.com/office/drawing/2014/chart" uri="{C3380CC4-5D6E-409C-BE32-E72D297353CC}">
              <c16:uniqueId val="{00000001-57A6-4CB3-99F5-1C9A16CE3A9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E31"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高知県　四万十市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tr">
        <f>データ!$M$6</f>
        <v>非設置</v>
      </c>
      <c r="AE8" s="49"/>
      <c r="AF8" s="49"/>
      <c r="AG8" s="49"/>
      <c r="AH8" s="49"/>
      <c r="AI8" s="49"/>
      <c r="AJ8" s="49"/>
      <c r="AK8" s="3"/>
      <c r="AL8" s="50">
        <f>データ!S6</f>
        <v>34001</v>
      </c>
      <c r="AM8" s="50"/>
      <c r="AN8" s="50"/>
      <c r="AO8" s="50"/>
      <c r="AP8" s="50"/>
      <c r="AQ8" s="50"/>
      <c r="AR8" s="50"/>
      <c r="AS8" s="50"/>
      <c r="AT8" s="45">
        <f>データ!T6</f>
        <v>632.29</v>
      </c>
      <c r="AU8" s="45"/>
      <c r="AV8" s="45"/>
      <c r="AW8" s="45"/>
      <c r="AX8" s="45"/>
      <c r="AY8" s="45"/>
      <c r="AZ8" s="45"/>
      <c r="BA8" s="45"/>
      <c r="BB8" s="45">
        <f>データ!U6</f>
        <v>53.77</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1.9</v>
      </c>
      <c r="Q10" s="45"/>
      <c r="R10" s="45"/>
      <c r="S10" s="45"/>
      <c r="T10" s="45"/>
      <c r="U10" s="45"/>
      <c r="V10" s="45"/>
      <c r="W10" s="45">
        <f>データ!Q6</f>
        <v>92.49</v>
      </c>
      <c r="X10" s="45"/>
      <c r="Y10" s="45"/>
      <c r="Z10" s="45"/>
      <c r="AA10" s="45"/>
      <c r="AB10" s="45"/>
      <c r="AC10" s="45"/>
      <c r="AD10" s="50">
        <f>データ!R6</f>
        <v>2268</v>
      </c>
      <c r="AE10" s="50"/>
      <c r="AF10" s="50"/>
      <c r="AG10" s="50"/>
      <c r="AH10" s="50"/>
      <c r="AI10" s="50"/>
      <c r="AJ10" s="50"/>
      <c r="AK10" s="2"/>
      <c r="AL10" s="50">
        <f>データ!V6</f>
        <v>641</v>
      </c>
      <c r="AM10" s="50"/>
      <c r="AN10" s="50"/>
      <c r="AO10" s="50"/>
      <c r="AP10" s="50"/>
      <c r="AQ10" s="50"/>
      <c r="AR10" s="50"/>
      <c r="AS10" s="50"/>
      <c r="AT10" s="45">
        <f>データ!W6</f>
        <v>0.38</v>
      </c>
      <c r="AU10" s="45"/>
      <c r="AV10" s="45"/>
      <c r="AW10" s="45"/>
      <c r="AX10" s="45"/>
      <c r="AY10" s="45"/>
      <c r="AZ10" s="45"/>
      <c r="BA10" s="45"/>
      <c r="BB10" s="45">
        <f>データ!X6</f>
        <v>1686.84</v>
      </c>
      <c r="BC10" s="45"/>
      <c r="BD10" s="45"/>
      <c r="BE10" s="45"/>
      <c r="BF10" s="45"/>
      <c r="BG10" s="45"/>
      <c r="BH10" s="45"/>
      <c r="BI10" s="45"/>
      <c r="BJ10" s="2"/>
      <c r="BK10" s="2"/>
      <c r="BL10" s="74" t="s">
        <v>22</v>
      </c>
      <c r="BM10" s="75"/>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6" t="s">
        <v>24</v>
      </c>
      <c r="BM11" s="76"/>
      <c r="BN11" s="76"/>
      <c r="BO11" s="76"/>
      <c r="BP11" s="76"/>
      <c r="BQ11" s="76"/>
      <c r="BR11" s="76"/>
      <c r="BS11" s="76"/>
      <c r="BT11" s="76"/>
      <c r="BU11" s="76"/>
      <c r="BV11" s="76"/>
      <c r="BW11" s="76"/>
      <c r="BX11" s="76"/>
      <c r="BY11" s="76"/>
      <c r="BZ11" s="7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6"/>
      <c r="BM12" s="76"/>
      <c r="BN12" s="76"/>
      <c r="BO12" s="76"/>
      <c r="BP12" s="76"/>
      <c r="BQ12" s="76"/>
      <c r="BR12" s="76"/>
      <c r="BS12" s="76"/>
      <c r="BT12" s="76"/>
      <c r="BU12" s="76"/>
      <c r="BV12" s="76"/>
      <c r="BW12" s="76"/>
      <c r="BX12" s="76"/>
      <c r="BY12" s="76"/>
      <c r="BZ12" s="7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7"/>
      <c r="BM13" s="77"/>
      <c r="BN13" s="77"/>
      <c r="BO13" s="77"/>
      <c r="BP13" s="77"/>
      <c r="BQ13" s="77"/>
      <c r="BR13" s="77"/>
      <c r="BS13" s="77"/>
      <c r="BT13" s="77"/>
      <c r="BU13" s="77"/>
      <c r="BV13" s="77"/>
      <c r="BW13" s="77"/>
      <c r="BX13" s="77"/>
      <c r="BY13" s="77"/>
      <c r="BZ13" s="77"/>
    </row>
    <row r="14" spans="1:78" ht="13.5" customHeight="1" x14ac:dyDescent="0.15">
      <c r="A14" s="2"/>
      <c r="B14" s="78" t="s">
        <v>25</v>
      </c>
      <c r="C14" s="79"/>
      <c r="D14" s="79"/>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80"/>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112</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69"/>
      <c r="BN33" s="69"/>
      <c r="BO33" s="69"/>
      <c r="BP33" s="69"/>
      <c r="BQ33" s="69"/>
      <c r="BR33" s="69"/>
      <c r="BS33" s="69"/>
      <c r="BT33" s="69"/>
      <c r="BU33" s="69"/>
      <c r="BV33" s="69"/>
      <c r="BW33" s="69"/>
      <c r="BX33" s="69"/>
      <c r="BY33" s="69"/>
      <c r="BZ33" s="70"/>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69"/>
      <c r="BN34" s="69"/>
      <c r="BO34" s="69"/>
      <c r="BP34" s="69"/>
      <c r="BQ34" s="69"/>
      <c r="BR34" s="69"/>
      <c r="BS34" s="69"/>
      <c r="BT34" s="69"/>
      <c r="BU34" s="69"/>
      <c r="BV34" s="69"/>
      <c r="BW34" s="69"/>
      <c r="BX34" s="69"/>
      <c r="BY34" s="69"/>
      <c r="BZ34" s="70"/>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111</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6"/>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6"/>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6"/>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6"/>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6"/>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6"/>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6"/>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6"/>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6"/>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6"/>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6"/>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6"/>
      <c r="BM59" s="54"/>
      <c r="BN59" s="54"/>
      <c r="BO59" s="54"/>
      <c r="BP59" s="54"/>
      <c r="BQ59" s="54"/>
      <c r="BR59" s="54"/>
      <c r="BS59" s="54"/>
      <c r="BT59" s="54"/>
      <c r="BU59" s="54"/>
      <c r="BV59" s="54"/>
      <c r="BW59" s="54"/>
      <c r="BX59" s="54"/>
      <c r="BY59" s="54"/>
      <c r="BZ59" s="55"/>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6"/>
      <c r="BM60" s="54"/>
      <c r="BN60" s="54"/>
      <c r="BO60" s="54"/>
      <c r="BP60" s="54"/>
      <c r="BQ60" s="54"/>
      <c r="BR60" s="54"/>
      <c r="BS60" s="54"/>
      <c r="BT60" s="54"/>
      <c r="BU60" s="54"/>
      <c r="BV60" s="54"/>
      <c r="BW60" s="54"/>
      <c r="BX60" s="54"/>
      <c r="BY60" s="54"/>
      <c r="BZ60" s="55"/>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6"/>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6"/>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113</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69"/>
      <c r="BN78" s="69"/>
      <c r="BO78" s="69"/>
      <c r="BP78" s="69"/>
      <c r="BQ78" s="69"/>
      <c r="BR78" s="69"/>
      <c r="BS78" s="69"/>
      <c r="BT78" s="69"/>
      <c r="BU78" s="69"/>
      <c r="BV78" s="69"/>
      <c r="BW78" s="69"/>
      <c r="BX78" s="69"/>
      <c r="BY78" s="69"/>
      <c r="BZ78" s="7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69"/>
      <c r="BN79" s="69"/>
      <c r="BO79" s="69"/>
      <c r="BP79" s="69"/>
      <c r="BQ79" s="69"/>
      <c r="BR79" s="69"/>
      <c r="BS79" s="69"/>
      <c r="BT79" s="69"/>
      <c r="BU79" s="69"/>
      <c r="BV79" s="69"/>
      <c r="BW79" s="69"/>
      <c r="BX79" s="69"/>
      <c r="BY79" s="69"/>
      <c r="BZ79" s="7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69"/>
      <c r="BN80" s="69"/>
      <c r="BO80" s="69"/>
      <c r="BP80" s="69"/>
      <c r="BQ80" s="69"/>
      <c r="BR80" s="69"/>
      <c r="BS80" s="69"/>
      <c r="BT80" s="69"/>
      <c r="BU80" s="69"/>
      <c r="BV80" s="69"/>
      <c r="BW80" s="69"/>
      <c r="BX80" s="69"/>
      <c r="BY80" s="69"/>
      <c r="BZ80" s="7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69"/>
      <c r="BN81" s="69"/>
      <c r="BO81" s="69"/>
      <c r="BP81" s="69"/>
      <c r="BQ81" s="69"/>
      <c r="BR81" s="69"/>
      <c r="BS81" s="69"/>
      <c r="BT81" s="69"/>
      <c r="BU81" s="69"/>
      <c r="BV81" s="69"/>
      <c r="BW81" s="69"/>
      <c r="BX81" s="69"/>
      <c r="BY81" s="69"/>
      <c r="BZ81" s="7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1"/>
      <c r="BM82" s="72"/>
      <c r="BN82" s="72"/>
      <c r="BO82" s="72"/>
      <c r="BP82" s="72"/>
      <c r="BQ82" s="72"/>
      <c r="BR82" s="72"/>
      <c r="BS82" s="72"/>
      <c r="BT82" s="72"/>
      <c r="BU82" s="72"/>
      <c r="BV82" s="72"/>
      <c r="BW82" s="72"/>
      <c r="BX82" s="72"/>
      <c r="BY82" s="72"/>
      <c r="BZ82" s="73"/>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43</v>
      </c>
      <c r="N86" s="26" t="s">
        <v>44</v>
      </c>
      <c r="O86" s="26" t="str">
        <f>データ!EO6</f>
        <v>【0.02】</v>
      </c>
    </row>
  </sheetData>
  <sheetProtection algorithmName="SHA-512" hashValue="4BB9lrdFibcF4XUCU/ZZHeG/fQIRLWNE1yvWwAGrkMo5OLqRl1aUsm5K2NO1CPhlTiP4DS1uWsRtQxqDzkYIqg==" saltValue="52nFBpY/pB9JSt1X18mFr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82" t="s">
        <v>54</v>
      </c>
      <c r="I3" s="83"/>
      <c r="J3" s="83"/>
      <c r="K3" s="83"/>
      <c r="L3" s="83"/>
      <c r="M3" s="83"/>
      <c r="N3" s="83"/>
      <c r="O3" s="83"/>
      <c r="P3" s="83"/>
      <c r="Q3" s="83"/>
      <c r="R3" s="83"/>
      <c r="S3" s="83"/>
      <c r="T3" s="83"/>
      <c r="U3" s="83"/>
      <c r="V3" s="83"/>
      <c r="W3" s="83"/>
      <c r="X3" s="84"/>
      <c r="Y3" s="88" t="s">
        <v>55</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56</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x14ac:dyDescent="0.15">
      <c r="A4" s="28" t="s">
        <v>57</v>
      </c>
      <c r="B4" s="30"/>
      <c r="C4" s="30"/>
      <c r="D4" s="30"/>
      <c r="E4" s="30"/>
      <c r="F4" s="30"/>
      <c r="G4" s="30"/>
      <c r="H4" s="85"/>
      <c r="I4" s="86"/>
      <c r="J4" s="86"/>
      <c r="K4" s="86"/>
      <c r="L4" s="86"/>
      <c r="M4" s="86"/>
      <c r="N4" s="86"/>
      <c r="O4" s="86"/>
      <c r="P4" s="86"/>
      <c r="Q4" s="86"/>
      <c r="R4" s="86"/>
      <c r="S4" s="86"/>
      <c r="T4" s="86"/>
      <c r="U4" s="86"/>
      <c r="V4" s="86"/>
      <c r="W4" s="86"/>
      <c r="X4" s="87"/>
      <c r="Y4" s="81" t="s">
        <v>58</v>
      </c>
      <c r="Z4" s="81"/>
      <c r="AA4" s="81"/>
      <c r="AB4" s="81"/>
      <c r="AC4" s="81"/>
      <c r="AD4" s="81"/>
      <c r="AE4" s="81"/>
      <c r="AF4" s="81"/>
      <c r="AG4" s="81"/>
      <c r="AH4" s="81"/>
      <c r="AI4" s="81"/>
      <c r="AJ4" s="81" t="s">
        <v>59</v>
      </c>
      <c r="AK4" s="81"/>
      <c r="AL4" s="81"/>
      <c r="AM4" s="81"/>
      <c r="AN4" s="81"/>
      <c r="AO4" s="81"/>
      <c r="AP4" s="81"/>
      <c r="AQ4" s="81"/>
      <c r="AR4" s="81"/>
      <c r="AS4" s="81"/>
      <c r="AT4" s="81"/>
      <c r="AU4" s="81" t="s">
        <v>60</v>
      </c>
      <c r="AV4" s="81"/>
      <c r="AW4" s="81"/>
      <c r="AX4" s="81"/>
      <c r="AY4" s="81"/>
      <c r="AZ4" s="81"/>
      <c r="BA4" s="81"/>
      <c r="BB4" s="81"/>
      <c r="BC4" s="81"/>
      <c r="BD4" s="81"/>
      <c r="BE4" s="81"/>
      <c r="BF4" s="81" t="s">
        <v>61</v>
      </c>
      <c r="BG4" s="81"/>
      <c r="BH4" s="81"/>
      <c r="BI4" s="81"/>
      <c r="BJ4" s="81"/>
      <c r="BK4" s="81"/>
      <c r="BL4" s="81"/>
      <c r="BM4" s="81"/>
      <c r="BN4" s="81"/>
      <c r="BO4" s="81"/>
      <c r="BP4" s="81"/>
      <c r="BQ4" s="81" t="s">
        <v>62</v>
      </c>
      <c r="BR4" s="81"/>
      <c r="BS4" s="81"/>
      <c r="BT4" s="81"/>
      <c r="BU4" s="81"/>
      <c r="BV4" s="81"/>
      <c r="BW4" s="81"/>
      <c r="BX4" s="81"/>
      <c r="BY4" s="81"/>
      <c r="BZ4" s="81"/>
      <c r="CA4" s="81"/>
      <c r="CB4" s="81" t="s">
        <v>63</v>
      </c>
      <c r="CC4" s="81"/>
      <c r="CD4" s="81"/>
      <c r="CE4" s="81"/>
      <c r="CF4" s="81"/>
      <c r="CG4" s="81"/>
      <c r="CH4" s="81"/>
      <c r="CI4" s="81"/>
      <c r="CJ4" s="81"/>
      <c r="CK4" s="81"/>
      <c r="CL4" s="81"/>
      <c r="CM4" s="81" t="s">
        <v>64</v>
      </c>
      <c r="CN4" s="81"/>
      <c r="CO4" s="81"/>
      <c r="CP4" s="81"/>
      <c r="CQ4" s="81"/>
      <c r="CR4" s="81"/>
      <c r="CS4" s="81"/>
      <c r="CT4" s="81"/>
      <c r="CU4" s="81"/>
      <c r="CV4" s="81"/>
      <c r="CW4" s="81"/>
      <c r="CX4" s="81" t="s">
        <v>65</v>
      </c>
      <c r="CY4" s="81"/>
      <c r="CZ4" s="81"/>
      <c r="DA4" s="81"/>
      <c r="DB4" s="81"/>
      <c r="DC4" s="81"/>
      <c r="DD4" s="81"/>
      <c r="DE4" s="81"/>
      <c r="DF4" s="81"/>
      <c r="DG4" s="81"/>
      <c r="DH4" s="81"/>
      <c r="DI4" s="81" t="s">
        <v>66</v>
      </c>
      <c r="DJ4" s="81"/>
      <c r="DK4" s="81"/>
      <c r="DL4" s="81"/>
      <c r="DM4" s="81"/>
      <c r="DN4" s="81"/>
      <c r="DO4" s="81"/>
      <c r="DP4" s="81"/>
      <c r="DQ4" s="81"/>
      <c r="DR4" s="81"/>
      <c r="DS4" s="81"/>
      <c r="DT4" s="81" t="s">
        <v>67</v>
      </c>
      <c r="DU4" s="81"/>
      <c r="DV4" s="81"/>
      <c r="DW4" s="81"/>
      <c r="DX4" s="81"/>
      <c r="DY4" s="81"/>
      <c r="DZ4" s="81"/>
      <c r="EA4" s="81"/>
      <c r="EB4" s="81"/>
      <c r="EC4" s="81"/>
      <c r="ED4" s="81"/>
      <c r="EE4" s="81" t="s">
        <v>68</v>
      </c>
      <c r="EF4" s="81"/>
      <c r="EG4" s="81"/>
      <c r="EH4" s="81"/>
      <c r="EI4" s="81"/>
      <c r="EJ4" s="81"/>
      <c r="EK4" s="81"/>
      <c r="EL4" s="81"/>
      <c r="EM4" s="81"/>
      <c r="EN4" s="81"/>
      <c r="EO4" s="81"/>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392103</v>
      </c>
      <c r="D6" s="33">
        <f t="shared" si="3"/>
        <v>47</v>
      </c>
      <c r="E6" s="33">
        <f t="shared" si="3"/>
        <v>17</v>
      </c>
      <c r="F6" s="33">
        <f t="shared" si="3"/>
        <v>5</v>
      </c>
      <c r="G6" s="33">
        <f t="shared" si="3"/>
        <v>0</v>
      </c>
      <c r="H6" s="33" t="str">
        <f t="shared" si="3"/>
        <v>高知県　四万十市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1.9</v>
      </c>
      <c r="Q6" s="34">
        <f t="shared" si="3"/>
        <v>92.49</v>
      </c>
      <c r="R6" s="34">
        <f t="shared" si="3"/>
        <v>2268</v>
      </c>
      <c r="S6" s="34">
        <f t="shared" si="3"/>
        <v>34001</v>
      </c>
      <c r="T6" s="34">
        <f t="shared" si="3"/>
        <v>632.29</v>
      </c>
      <c r="U6" s="34">
        <f t="shared" si="3"/>
        <v>53.77</v>
      </c>
      <c r="V6" s="34">
        <f t="shared" si="3"/>
        <v>641</v>
      </c>
      <c r="W6" s="34">
        <f t="shared" si="3"/>
        <v>0.38</v>
      </c>
      <c r="X6" s="34">
        <f t="shared" si="3"/>
        <v>1686.84</v>
      </c>
      <c r="Y6" s="35">
        <f>IF(Y7="",NA(),Y7)</f>
        <v>76.69</v>
      </c>
      <c r="Z6" s="35">
        <f t="shared" ref="Z6:AH6" si="4">IF(Z7="",NA(),Z7)</f>
        <v>75.290000000000006</v>
      </c>
      <c r="AA6" s="35">
        <f t="shared" si="4"/>
        <v>74.239999999999995</v>
      </c>
      <c r="AB6" s="35">
        <f t="shared" si="4"/>
        <v>75.569999999999993</v>
      </c>
      <c r="AC6" s="35">
        <f t="shared" si="4"/>
        <v>72.53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1161.05</v>
      </c>
      <c r="BL6" s="35">
        <f t="shared" si="7"/>
        <v>1081.8</v>
      </c>
      <c r="BM6" s="35">
        <f t="shared" si="7"/>
        <v>974.93</v>
      </c>
      <c r="BN6" s="35">
        <f t="shared" si="7"/>
        <v>855.8</v>
      </c>
      <c r="BO6" s="35">
        <f t="shared" si="7"/>
        <v>789.46</v>
      </c>
      <c r="BP6" s="34" t="str">
        <f>IF(BP7="","",IF(BP7="-","【-】","【"&amp;SUBSTITUTE(TEXT(BP7,"#,##0.00"),"-","△")&amp;"】"))</f>
        <v>【747.76】</v>
      </c>
      <c r="BQ6" s="35">
        <f>IF(BQ7="",NA(),BQ7)</f>
        <v>48.62</v>
      </c>
      <c r="BR6" s="35">
        <f t="shared" ref="BR6:BZ6" si="8">IF(BR7="",NA(),BR7)</f>
        <v>53.4</v>
      </c>
      <c r="BS6" s="35">
        <f t="shared" si="8"/>
        <v>51.08</v>
      </c>
      <c r="BT6" s="35">
        <f t="shared" si="8"/>
        <v>53.96</v>
      </c>
      <c r="BU6" s="35">
        <f t="shared" si="8"/>
        <v>40.32</v>
      </c>
      <c r="BV6" s="35">
        <f t="shared" si="8"/>
        <v>41.08</v>
      </c>
      <c r="BW6" s="35">
        <f t="shared" si="8"/>
        <v>52.19</v>
      </c>
      <c r="BX6" s="35">
        <f t="shared" si="8"/>
        <v>55.32</v>
      </c>
      <c r="BY6" s="35">
        <f t="shared" si="8"/>
        <v>59.8</v>
      </c>
      <c r="BZ6" s="35">
        <f t="shared" si="8"/>
        <v>57.77</v>
      </c>
      <c r="CA6" s="34" t="str">
        <f>IF(CA7="","",IF(CA7="-","【-】","【"&amp;SUBSTITUTE(TEXT(CA7,"#,##0.00"),"-","△")&amp;"】"))</f>
        <v>【59.51】</v>
      </c>
      <c r="CB6" s="35">
        <f>IF(CB7="",NA(),CB7)</f>
        <v>278.13</v>
      </c>
      <c r="CC6" s="35">
        <f t="shared" ref="CC6:CK6" si="9">IF(CC7="",NA(),CC7)</f>
        <v>253</v>
      </c>
      <c r="CD6" s="35">
        <f t="shared" si="9"/>
        <v>265.58</v>
      </c>
      <c r="CE6" s="35">
        <f t="shared" si="9"/>
        <v>252.48</v>
      </c>
      <c r="CF6" s="35">
        <f t="shared" si="9"/>
        <v>335.91</v>
      </c>
      <c r="CG6" s="35">
        <f t="shared" si="9"/>
        <v>378.08</v>
      </c>
      <c r="CH6" s="35">
        <f t="shared" si="9"/>
        <v>296.14</v>
      </c>
      <c r="CI6" s="35">
        <f t="shared" si="9"/>
        <v>283.17</v>
      </c>
      <c r="CJ6" s="35">
        <f t="shared" si="9"/>
        <v>263.76</v>
      </c>
      <c r="CK6" s="35">
        <f t="shared" si="9"/>
        <v>274.35000000000002</v>
      </c>
      <c r="CL6" s="34" t="str">
        <f>IF(CL7="","",IF(CL7="-","【-】","【"&amp;SUBSTITUTE(TEXT(CL7,"#,##0.00"),"-","△")&amp;"】"))</f>
        <v>【261.46】</v>
      </c>
      <c r="CM6" s="35">
        <f>IF(CM7="",NA(),CM7)</f>
        <v>48.03</v>
      </c>
      <c r="CN6" s="35">
        <f t="shared" ref="CN6:CV6" si="10">IF(CN7="",NA(),CN7)</f>
        <v>49.16</v>
      </c>
      <c r="CO6" s="35">
        <f t="shared" si="10"/>
        <v>37.92</v>
      </c>
      <c r="CP6" s="35">
        <f t="shared" si="10"/>
        <v>38.200000000000003</v>
      </c>
      <c r="CQ6" s="35">
        <f t="shared" si="10"/>
        <v>44.94</v>
      </c>
      <c r="CR6" s="35">
        <f t="shared" si="10"/>
        <v>44.69</v>
      </c>
      <c r="CS6" s="35">
        <f t="shared" si="10"/>
        <v>52.31</v>
      </c>
      <c r="CT6" s="35">
        <f t="shared" si="10"/>
        <v>60.65</v>
      </c>
      <c r="CU6" s="35">
        <f t="shared" si="10"/>
        <v>51.75</v>
      </c>
      <c r="CV6" s="35">
        <f t="shared" si="10"/>
        <v>50.68</v>
      </c>
      <c r="CW6" s="34" t="str">
        <f>IF(CW7="","",IF(CW7="-","【-】","【"&amp;SUBSTITUTE(TEXT(CW7,"#,##0.00"),"-","△")&amp;"】"))</f>
        <v>【52.23】</v>
      </c>
      <c r="CX6" s="35">
        <f>IF(CX7="",NA(),CX7)</f>
        <v>73.569999999999993</v>
      </c>
      <c r="CY6" s="35">
        <f t="shared" ref="CY6:DG6" si="11">IF(CY7="",NA(),CY7)</f>
        <v>77.98</v>
      </c>
      <c r="CZ6" s="35">
        <f t="shared" si="11"/>
        <v>78.959999999999994</v>
      </c>
      <c r="DA6" s="35">
        <f t="shared" si="11"/>
        <v>77.86</v>
      </c>
      <c r="DB6" s="35">
        <f t="shared" si="11"/>
        <v>78.63</v>
      </c>
      <c r="DC6" s="35">
        <f t="shared" si="11"/>
        <v>70.59</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7.0000000000000007E-2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392103</v>
      </c>
      <c r="D7" s="37">
        <v>47</v>
      </c>
      <c r="E7" s="37">
        <v>17</v>
      </c>
      <c r="F7" s="37">
        <v>5</v>
      </c>
      <c r="G7" s="37">
        <v>0</v>
      </c>
      <c r="H7" s="37" t="s">
        <v>98</v>
      </c>
      <c r="I7" s="37" t="s">
        <v>99</v>
      </c>
      <c r="J7" s="37" t="s">
        <v>100</v>
      </c>
      <c r="K7" s="37" t="s">
        <v>101</v>
      </c>
      <c r="L7" s="37" t="s">
        <v>102</v>
      </c>
      <c r="M7" s="37" t="s">
        <v>103</v>
      </c>
      <c r="N7" s="38" t="s">
        <v>104</v>
      </c>
      <c r="O7" s="38" t="s">
        <v>105</v>
      </c>
      <c r="P7" s="38">
        <v>1.9</v>
      </c>
      <c r="Q7" s="38">
        <v>92.49</v>
      </c>
      <c r="R7" s="38">
        <v>2268</v>
      </c>
      <c r="S7" s="38">
        <v>34001</v>
      </c>
      <c r="T7" s="38">
        <v>632.29</v>
      </c>
      <c r="U7" s="38">
        <v>53.77</v>
      </c>
      <c r="V7" s="38">
        <v>641</v>
      </c>
      <c r="W7" s="38">
        <v>0.38</v>
      </c>
      <c r="X7" s="38">
        <v>1686.84</v>
      </c>
      <c r="Y7" s="38">
        <v>76.69</v>
      </c>
      <c r="Z7" s="38">
        <v>75.290000000000006</v>
      </c>
      <c r="AA7" s="38">
        <v>74.239999999999995</v>
      </c>
      <c r="AB7" s="38">
        <v>75.569999999999993</v>
      </c>
      <c r="AC7" s="38">
        <v>72.53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1161.05</v>
      </c>
      <c r="BL7" s="38">
        <v>1081.8</v>
      </c>
      <c r="BM7" s="38">
        <v>974.93</v>
      </c>
      <c r="BN7" s="38">
        <v>855.8</v>
      </c>
      <c r="BO7" s="38">
        <v>789.46</v>
      </c>
      <c r="BP7" s="38">
        <v>747.76</v>
      </c>
      <c r="BQ7" s="38">
        <v>48.62</v>
      </c>
      <c r="BR7" s="38">
        <v>53.4</v>
      </c>
      <c r="BS7" s="38">
        <v>51.08</v>
      </c>
      <c r="BT7" s="38">
        <v>53.96</v>
      </c>
      <c r="BU7" s="38">
        <v>40.32</v>
      </c>
      <c r="BV7" s="38">
        <v>41.08</v>
      </c>
      <c r="BW7" s="38">
        <v>52.19</v>
      </c>
      <c r="BX7" s="38">
        <v>55.32</v>
      </c>
      <c r="BY7" s="38">
        <v>59.8</v>
      </c>
      <c r="BZ7" s="38">
        <v>57.77</v>
      </c>
      <c r="CA7" s="38">
        <v>59.51</v>
      </c>
      <c r="CB7" s="38">
        <v>278.13</v>
      </c>
      <c r="CC7" s="38">
        <v>253</v>
      </c>
      <c r="CD7" s="38">
        <v>265.58</v>
      </c>
      <c r="CE7" s="38">
        <v>252.48</v>
      </c>
      <c r="CF7" s="38">
        <v>335.91</v>
      </c>
      <c r="CG7" s="38">
        <v>378.08</v>
      </c>
      <c r="CH7" s="38">
        <v>296.14</v>
      </c>
      <c r="CI7" s="38">
        <v>283.17</v>
      </c>
      <c r="CJ7" s="38">
        <v>263.76</v>
      </c>
      <c r="CK7" s="38">
        <v>274.35000000000002</v>
      </c>
      <c r="CL7" s="38">
        <v>261.45999999999998</v>
      </c>
      <c r="CM7" s="38">
        <v>48.03</v>
      </c>
      <c r="CN7" s="38">
        <v>49.16</v>
      </c>
      <c r="CO7" s="38">
        <v>37.92</v>
      </c>
      <c r="CP7" s="38">
        <v>38.200000000000003</v>
      </c>
      <c r="CQ7" s="38">
        <v>44.94</v>
      </c>
      <c r="CR7" s="38">
        <v>44.69</v>
      </c>
      <c r="CS7" s="38">
        <v>52.31</v>
      </c>
      <c r="CT7" s="38">
        <v>60.65</v>
      </c>
      <c r="CU7" s="38">
        <v>51.75</v>
      </c>
      <c r="CV7" s="38">
        <v>50.68</v>
      </c>
      <c r="CW7" s="38">
        <v>52.23</v>
      </c>
      <c r="CX7" s="38">
        <v>73.569999999999993</v>
      </c>
      <c r="CY7" s="38">
        <v>77.98</v>
      </c>
      <c r="CZ7" s="38">
        <v>78.959999999999994</v>
      </c>
      <c r="DA7" s="38">
        <v>77.86</v>
      </c>
      <c r="DB7" s="38">
        <v>78.63</v>
      </c>
      <c r="DC7" s="38">
        <v>70.59</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7.0000000000000007E-2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ryokinuser</cp:lastModifiedBy>
  <cp:lastPrinted>2020-01-30T00:42:46Z</cp:lastPrinted>
  <dcterms:created xsi:type="dcterms:W3CDTF">2019-12-05T05:22:44Z</dcterms:created>
  <dcterms:modified xsi:type="dcterms:W3CDTF">2020-01-30T01:22:28Z</dcterms:modified>
  <cp:category/>
</cp:coreProperties>
</file>