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2130町民環境課(水道)\03下水道\00 諸務\調査物（田中）\R1\【経営比較分析表】2018_394017_47_1718\"/>
    </mc:Choice>
  </mc:AlternateContent>
  <workbookProtection workbookAlgorithmName="SHA-512" workbookHashValue="rSIe2H3tLbVQ0v5YSQxSNIMsc9CSMpVfAbuqnXRt/RhdLUUjA1qsVONN1E1StsLjJ2PdDZuFxzgPhAU/CK9chg==" workbookSaltValue="PTGNpzXKmR+TqGspv4IO+g==" workbookSpinCount="100000" lockStructure="1"/>
  <bookViews>
    <workbookView xWindow="0" yWindow="0" windowWidth="19200" windowHeight="1137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<sst xmlns="http://schemas.openxmlformats.org/spreadsheetml/2006/main" count="228" uniqueCount="114">
  <si>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</si>
  <si>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</si>
  <si>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</si>
  <si>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</si>
  <si>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</si>
  <si>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</si>
  <si>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</si>
  <si>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</si>
  <si>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</si>
  <si>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</si>
  <si>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</si>
  <si>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</si>
  <si>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</si>
  <si>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</si>
  <si>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</si>
  <si>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</si>
  <si>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</si>
  <si>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</si>
  <si>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</si>
  <si>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</si>
  <si>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</si>
  <si>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</si>
  <si>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</si>
  <si>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</si>
  <si>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</si>
  <si>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</si>
  <si>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</si>
  <si>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</si>
  <si>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</si>
  <si>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</si>
  <si>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</si>
  <si>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</si>
  <si>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</si>
  <si>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</si>
  <si>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</si>
  <si>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</si>
  <si>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</si>
  <si>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</si>
  <si>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</si>
  <si>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</si>
  <si>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</si>
  <si>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</si>
  <si>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</si>
  <si>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</si>
  <si>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</si>
  <si>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</si>
  <si>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</si>
  <si>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</si>
  <si>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</si>
  <si>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</si>
  <si>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</si>
  <si>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</si>
  <si>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</si>
  <si>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</si>
  <si>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</si>
  <si>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</si>
  <si>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</si>
  <si>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</si>
  <si>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</si>
  <si>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</si>
  <si>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</si>
  <si>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</si>
  <si>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</si>
  <si>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</si>
  <si>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</si>
  <si>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</si>
  <si>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</si>
  <si>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</si>
  <si>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</si>
  <si>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</si>
  <si>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</si>
  <si>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</si>
  <si>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</si>
  <si>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</si>
  <si>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</si>
  <si>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</si>
  <si>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</si>
  <si>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</si>
  <si>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</si>
  <si>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</si>
  <si>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</si>
  <si>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</si>
  <si>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</si>
  <si>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</si>
  <si>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</si>
  <si>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</si>
  <si>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</si>
  <si>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</si>
  <si>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</si>
  <si>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</si>
  <si>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</si>
  <si>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</si>
  <si>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</si>
  <si>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</si>
  <si>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</si>
  <si>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</si>
  <si>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</si>
  <si>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</si>
  <si>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中土佐町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</si>
  <si>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</si>
  <si>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</si>
  <si>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</si>
  <si>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</si>
  <si>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</si>
  <si>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</si>
  <si>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</si>
  <si>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</si>
  <si>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</si>
  <si>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</si>
  <si>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</si>
  <si>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</si>
  <si>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①人口減少等により収益は減っているものの、地方債完済により元利償還金が減少したため数値が改善された。
④施設新設当初の推移であり,近年は投資規模も小さく減少傾向にある。
⑤省エネ技術導入事業を実施することにより汚水処理費を削減できており、類似団体より高い経費回収率を保っている。
⑥類似団体と比較して原価を抑える事が出来ている。
⑦人口減少による加入世帯の人口減少により類似団体と比較しても施設利用率は低い状態となっている。
⑧類似団体と比較しても高い水準を保てている。未接続生態は高齢化や住宅老朽化など社会的な要因があるが今後も随時状況を把握していきたい。
</t>
    <rPh sb="1" eb="3">
      <t>ジンコウ</t>
    </rPh>
    <rPh sb="3" eb="5">
      <t>ゲンショウ</t>
    </rPh>
    <rPh sb="5" eb="6">
      <t>トウ</t>
    </rPh>
    <rPh sb="9" eb="11">
      <t>シュウエキ</t>
    </rPh>
    <rPh sb="12" eb="13">
      <t>ヘ</t>
    </rPh>
    <rPh sb="21" eb="23">
      <t>チホウ</t>
    </rPh>
    <rPh sb="23" eb="24">
      <t>サイ</t>
    </rPh>
    <rPh sb="24" eb="26">
      <t>カンサイ</t>
    </rPh>
    <rPh sb="29" eb="31">
      <t>ガンリ</t>
    </rPh>
    <rPh sb="31" eb="34">
      <t>ショウカンキン</t>
    </rPh>
    <rPh sb="35" eb="37">
      <t>ゲンショウ</t>
    </rPh>
    <rPh sb="41" eb="43">
      <t>スウチ</t>
    </rPh>
    <rPh sb="44" eb="46">
      <t>カイゼン</t>
    </rPh>
    <rPh sb="65" eb="67">
      <t>キンネン</t>
    </rPh>
    <rPh sb="68" eb="70">
      <t>トウシ</t>
    </rPh>
    <rPh sb="70" eb="72">
      <t>キボ</t>
    </rPh>
    <rPh sb="73" eb="74">
      <t>チイ</t>
    </rPh>
    <rPh sb="76" eb="78">
      <t>ゲンショウ</t>
    </rPh>
    <rPh sb="78" eb="80">
      <t>ケイコウ</t>
    </rPh>
    <phoneticPr fontId="4"/>
  </si>
  <si>
    <t>管渠については近年に整備してきたことから、耐用年数も十分であり現時点で問題点は見当たらないと考える。機能診断等で施設の状況を把握し、今後も適切な維持管理を行っていく。</t>
    <rPh sb="50" eb="52">
      <t>キノウ</t>
    </rPh>
    <rPh sb="52" eb="54">
      <t>シンダン</t>
    </rPh>
    <rPh sb="54" eb="55">
      <t>ナド</t>
    </rPh>
    <rPh sb="56" eb="58">
      <t>シセツ</t>
    </rPh>
    <rPh sb="59" eb="61">
      <t>ジョウキョウ</t>
    </rPh>
    <rPh sb="62" eb="64">
      <t>ハアク</t>
    </rPh>
    <rPh sb="66" eb="68">
      <t>コンゴ</t>
    </rPh>
    <rPh sb="69" eb="71">
      <t>テキセツ</t>
    </rPh>
    <rPh sb="72" eb="74">
      <t>イジ</t>
    </rPh>
    <rPh sb="74" eb="76">
      <t>カンリ</t>
    </rPh>
    <rPh sb="77" eb="78">
      <t>オコナ</t>
    </rPh>
    <phoneticPr fontId="4"/>
  </si>
  <si>
    <t>人口減少など社会的な要因により流入量の減少傾向が認められる。令和2年度以降、機能診断事業、最適整備構想を策定する予定であり状況に応じた事業を実施し汚水処理費の削減に努めていきたい。</t>
    <rPh sb="30" eb="31">
      <t>レイ</t>
    </rPh>
    <rPh sb="31" eb="32">
      <t>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</si>
</sst>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D2-47A5-9F3A-EEE9A607602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2.0499999999999998</c:v>
                </c:pt>
                <c:pt idx="3">
                  <c:v>0.01</c:v>
                </c:pt>
                <c:pt idx="4">
                  <c:v>0.01</c:v>
                </c:pt>
              </c:numCache>
            </c:numRef>
          </c:val>
          <c:smooth val="0"/>
          <c:extLst>
            <c:ext xmlns:c16="http://schemas.microsoft.com/office/drawing/2014/chart" uri="{C3380CC4-5D6E-409C-BE32-E72D297353CC}">
              <c16:uniqueId val="{00000001-BBD2-47A5-9F3A-EEE9A607602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50.33</c:v>
                </c:pt>
                <c:pt idx="1">
                  <c:v>46.61</c:v>
                </c:pt>
                <c:pt idx="2">
                  <c:v>48.36</c:v>
                </c:pt>
                <c:pt idx="3">
                  <c:v>49.23</c:v>
                </c:pt>
                <c:pt idx="4">
                  <c:v>49.02</c:v>
                </c:pt>
              </c:numCache>
            </c:numRef>
          </c:val>
          <c:extLst>
            <c:ext xmlns:c16="http://schemas.microsoft.com/office/drawing/2014/chart" uri="{C3380CC4-5D6E-409C-BE32-E72D297353CC}">
              <c16:uniqueId val="{00000000-FFFC-45E8-AEB6-0EE7458D4A2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60.65</c:v>
                </c:pt>
                <c:pt idx="3">
                  <c:v>51.75</c:v>
                </c:pt>
                <c:pt idx="4">
                  <c:v>50.68</c:v>
                </c:pt>
              </c:numCache>
            </c:numRef>
          </c:val>
          <c:smooth val="0"/>
          <c:extLst>
            <c:ext xmlns:c16="http://schemas.microsoft.com/office/drawing/2014/chart" uri="{C3380CC4-5D6E-409C-BE32-E72D297353CC}">
              <c16:uniqueId val="{00000001-FFFC-45E8-AEB6-0EE7458D4A2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92.4</c:v>
                </c:pt>
                <c:pt idx="1">
                  <c:v>92.44</c:v>
                </c:pt>
                <c:pt idx="2">
                  <c:v>92.84</c:v>
                </c:pt>
                <c:pt idx="3">
                  <c:v>96.02</c:v>
                </c:pt>
                <c:pt idx="4">
                  <c:v>94.89</c:v>
                </c:pt>
              </c:numCache>
            </c:numRef>
          </c:val>
          <c:extLst>
            <c:ext xmlns:c16="http://schemas.microsoft.com/office/drawing/2014/chart" uri="{C3380CC4-5D6E-409C-BE32-E72D297353CC}">
              <c16:uniqueId val="{00000000-6F4D-4F43-B2C8-6F78D145467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84.58</c:v>
                </c:pt>
                <c:pt idx="3">
                  <c:v>84.84</c:v>
                </c:pt>
                <c:pt idx="4">
                  <c:v>84.86</c:v>
                </c:pt>
              </c:numCache>
            </c:numRef>
          </c:val>
          <c:smooth val="0"/>
          <c:extLst>
            <c:ext xmlns:c16="http://schemas.microsoft.com/office/drawing/2014/chart" uri="{C3380CC4-5D6E-409C-BE32-E72D297353CC}">
              <c16:uniqueId val="{00000001-6F4D-4F43-B2C8-6F78D145467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101.24</c:v>
                </c:pt>
                <c:pt idx="1">
                  <c:v>98.14</c:v>
                </c:pt>
                <c:pt idx="2">
                  <c:v>103.64</c:v>
                </c:pt>
                <c:pt idx="3">
                  <c:v>97.94</c:v>
                </c:pt>
                <c:pt idx="4">
                  <c:v>101.38</c:v>
                </c:pt>
              </c:numCache>
            </c:numRef>
          </c:val>
          <c:extLst>
            <c:ext xmlns:c16="http://schemas.microsoft.com/office/drawing/2014/chart" uri="{C3380CC4-5D6E-409C-BE32-E72D297353CC}">
              <c16:uniqueId val="{00000000-F852-45BC-AF7A-12FF161F28E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52-45BC-AF7A-12FF161F28E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07-4C91-A0C7-5AD44B879A8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07-4C91-A0C7-5AD44B879A8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65-480F-B08D-E9DB0BD0B1C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65-480F-B08D-E9DB0BD0B1C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D5-48B4-8684-A2F904492BF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D5-48B4-8684-A2F904492BF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9D-4F50-A102-607D6B58CE1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9D-4F50-A102-607D6B58CE1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D0-424F-87E5-44013A90519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974.93</c:v>
                </c:pt>
                <c:pt idx="3">
                  <c:v>855.8</c:v>
                </c:pt>
                <c:pt idx="4">
                  <c:v>789.46</c:v>
                </c:pt>
              </c:numCache>
            </c:numRef>
          </c:val>
          <c:smooth val="0"/>
          <c:extLst>
            <c:ext xmlns:c16="http://schemas.microsoft.com/office/drawing/2014/chart" uri="{C3380CC4-5D6E-409C-BE32-E72D297353CC}">
              <c16:uniqueId val="{00000001-D2D0-424F-87E5-44013A90519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103.04</c:v>
                </c:pt>
                <c:pt idx="1">
                  <c:v>93.15</c:v>
                </c:pt>
                <c:pt idx="2">
                  <c:v>113.6</c:v>
                </c:pt>
                <c:pt idx="3">
                  <c:v>86.81</c:v>
                </c:pt>
                <c:pt idx="4">
                  <c:v>85.29</c:v>
                </c:pt>
              </c:numCache>
            </c:numRef>
          </c:val>
          <c:extLst>
            <c:ext xmlns:c16="http://schemas.microsoft.com/office/drawing/2014/chart" uri="{C3380CC4-5D6E-409C-BE32-E72D297353CC}">
              <c16:uniqueId val="{00000000-9289-4F9E-A372-7787B6BAA03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55.32</c:v>
                </c:pt>
                <c:pt idx="3">
                  <c:v>59.8</c:v>
                </c:pt>
                <c:pt idx="4">
                  <c:v>57.77</c:v>
                </c:pt>
              </c:numCache>
            </c:numRef>
          </c:val>
          <c:smooth val="0"/>
          <c:extLst>
            <c:ext xmlns:c16="http://schemas.microsoft.com/office/drawing/2014/chart" uri="{C3380CC4-5D6E-409C-BE32-E72D297353CC}">
              <c16:uniqueId val="{00000001-9289-4F9E-A372-7787B6BAA03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125.52</c:v>
                </c:pt>
                <c:pt idx="1">
                  <c:v>145.44</c:v>
                </c:pt>
                <c:pt idx="2">
                  <c:v>115.34</c:v>
                </c:pt>
                <c:pt idx="3">
                  <c:v>150.02000000000001</c:v>
                </c:pt>
                <c:pt idx="4">
                  <c:v>150.94</c:v>
                </c:pt>
              </c:numCache>
            </c:numRef>
          </c:val>
          <c:extLst>
            <c:ext xmlns:c16="http://schemas.microsoft.com/office/drawing/2014/chart" uri="{C3380CC4-5D6E-409C-BE32-E72D297353CC}">
              <c16:uniqueId val="{00000000-B11E-49F5-86AC-020564046B4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283.17</c:v>
                </c:pt>
                <c:pt idx="3">
                  <c:v>263.76</c:v>
                </c:pt>
                <c:pt idx="4">
                  <c:v>274.35000000000002</c:v>
                </c:pt>
              </c:numCache>
            </c:numRef>
          </c:val>
          <c:smooth val="0"/>
          <c:extLst>
            <c:ext xmlns:c16="http://schemas.microsoft.com/office/drawing/2014/chart" uri="{C3380CC4-5D6E-409C-BE32-E72D297353CC}">
              <c16:uniqueId val="{00000001-B11E-49F5-86AC-020564046B4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高知県　中土佐町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6868</v>
      </c>
      <c r="AM8" s="50"/>
      <c r="AN8" s="50"/>
      <c r="AO8" s="50"/>
      <c r="AP8" s="50"/>
      <c r="AQ8" s="50"/>
      <c r="AR8" s="50"/>
      <c r="AS8" s="50"/>
      <c r="AT8" s="45">
        <f>データ!T6</f>
        <v>193.21</v>
      </c>
      <c r="AU8" s="45"/>
      <c r="AV8" s="45"/>
      <c r="AW8" s="45"/>
      <c r="AX8" s="45"/>
      <c r="AY8" s="45"/>
      <c r="AZ8" s="45"/>
      <c r="BA8" s="45"/>
      <c r="BB8" s="45">
        <f>データ!U6</f>
        <v>35.549999999999997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12.91</v>
      </c>
      <c r="Q10" s="45"/>
      <c r="R10" s="45"/>
      <c r="S10" s="45"/>
      <c r="T10" s="45"/>
      <c r="U10" s="45"/>
      <c r="V10" s="45"/>
      <c r="W10" s="45">
        <f>データ!Q6</f>
        <v>98.35</v>
      </c>
      <c r="X10" s="45"/>
      <c r="Y10" s="45"/>
      <c r="Z10" s="45"/>
      <c r="AA10" s="45"/>
      <c r="AB10" s="45"/>
      <c r="AC10" s="45"/>
      <c r="AD10" s="50">
        <f>データ!R6</f>
        <v>2370</v>
      </c>
      <c r="AE10" s="50"/>
      <c r="AF10" s="50"/>
      <c r="AG10" s="50"/>
      <c r="AH10" s="50"/>
      <c r="AI10" s="50"/>
      <c r="AJ10" s="50"/>
      <c r="AK10" s="2"/>
      <c r="AL10" s="50">
        <f>データ!V6</f>
        <v>881</v>
      </c>
      <c r="AM10" s="50"/>
      <c r="AN10" s="50"/>
      <c r="AO10" s="50"/>
      <c r="AP10" s="50"/>
      <c r="AQ10" s="50"/>
      <c r="AR10" s="50"/>
      <c r="AS10" s="50"/>
      <c r="AT10" s="45">
        <f>データ!W6</f>
        <v>0.49</v>
      </c>
      <c r="AU10" s="45"/>
      <c r="AV10" s="45"/>
      <c r="AW10" s="45"/>
      <c r="AX10" s="45"/>
      <c r="AY10" s="45"/>
      <c r="AZ10" s="45"/>
      <c r="BA10" s="45"/>
      <c r="BB10" s="45">
        <f>データ!X6</f>
        <v>1797.96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KIvDICvpGX+dNlt5qmH50GrBivlG7Z63tfk7itwqgmyAUdka2erYrjdcPFeXypr8SGX3sSeJjTqnGDtiy9ijRQ==" saltValue="E4ebp/OkIaEce6bag202M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394017</v>
      </c>
      <c r="D6" s="33">
        <f t="shared" si="3"/>
        <v>47</v>
      </c>
      <c r="E6" s="33">
        <f t="shared" si="3"/>
        <v>17</v>
      </c>
      <c r="F6" s="33">
        <f t="shared" si="3"/>
        <v>5</v>
      </c>
      <c r="G6" s="33">
        <f t="shared" si="3"/>
        <v>0</v>
      </c>
      <c r="H6" s="33" t="str">
        <f t="shared" si="3"/>
        <v>高知県　中土佐町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12.91</v>
      </c>
      <c r="Q6" s="34">
        <f t="shared" si="3"/>
        <v>98.35</v>
      </c>
      <c r="R6" s="34">
        <f t="shared" si="3"/>
        <v>2370</v>
      </c>
      <c r="S6" s="34">
        <f t="shared" si="3"/>
        <v>6868</v>
      </c>
      <c r="T6" s="34">
        <f t="shared" si="3"/>
        <v>193.21</v>
      </c>
      <c r="U6" s="34">
        <f t="shared" si="3"/>
        <v>35.549999999999997</v>
      </c>
      <c r="V6" s="34">
        <f t="shared" si="3"/>
        <v>881</v>
      </c>
      <c r="W6" s="34">
        <f t="shared" si="3"/>
        <v>0.49</v>
      </c>
      <c r="X6" s="34">
        <f t="shared" si="3"/>
        <v>1797.96</v>
      </c>
      <c r="Y6" s="35">
        <f>IF(Y7="",NA(),Y7)</f>
        <v>101.24</v>
      </c>
      <c r="Z6" s="35">
        <f t="shared" ref="Z6:AH6" si="4">IF(Z7="",NA(),Z7)</f>
        <v>98.14</v>
      </c>
      <c r="AA6" s="35">
        <f t="shared" si="4"/>
        <v>103.64</v>
      </c>
      <c r="AB6" s="35">
        <f t="shared" si="4"/>
        <v>97.94</v>
      </c>
      <c r="AC6" s="35">
        <f t="shared" si="4"/>
        <v>101.38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1161.05</v>
      </c>
      <c r="BL6" s="35">
        <f t="shared" si="7"/>
        <v>979.89</v>
      </c>
      <c r="BM6" s="35">
        <f t="shared" si="7"/>
        <v>974.93</v>
      </c>
      <c r="BN6" s="35">
        <f t="shared" si="7"/>
        <v>855.8</v>
      </c>
      <c r="BO6" s="35">
        <f t="shared" si="7"/>
        <v>789.46</v>
      </c>
      <c r="BP6" s="34" t="str">
        <f>IF(BP7="","",IF(BP7="-","【-】","【"&amp;SUBSTITUTE(TEXT(BP7,"#,##0.00"),"-","△")&amp;"】"))</f>
        <v>【747.76】</v>
      </c>
      <c r="BQ6" s="35">
        <f>IF(BQ7="",NA(),BQ7)</f>
        <v>103.04</v>
      </c>
      <c r="BR6" s="35">
        <f t="shared" ref="BR6:BZ6" si="8">IF(BR7="",NA(),BR7)</f>
        <v>93.15</v>
      </c>
      <c r="BS6" s="35">
        <f t="shared" si="8"/>
        <v>113.6</v>
      </c>
      <c r="BT6" s="35">
        <f t="shared" si="8"/>
        <v>86.81</v>
      </c>
      <c r="BU6" s="35">
        <f t="shared" si="8"/>
        <v>85.29</v>
      </c>
      <c r="BV6" s="35">
        <f t="shared" si="8"/>
        <v>41.08</v>
      </c>
      <c r="BW6" s="35">
        <f t="shared" si="8"/>
        <v>41.34</v>
      </c>
      <c r="BX6" s="35">
        <f t="shared" si="8"/>
        <v>55.32</v>
      </c>
      <c r="BY6" s="35">
        <f t="shared" si="8"/>
        <v>59.8</v>
      </c>
      <c r="BZ6" s="35">
        <f t="shared" si="8"/>
        <v>57.77</v>
      </c>
      <c r="CA6" s="34" t="str">
        <f>IF(CA7="","",IF(CA7="-","【-】","【"&amp;SUBSTITUTE(TEXT(CA7,"#,##0.00"),"-","△")&amp;"】"))</f>
        <v>【59.51】</v>
      </c>
      <c r="CB6" s="35">
        <f>IF(CB7="",NA(),CB7)</f>
        <v>125.52</v>
      </c>
      <c r="CC6" s="35">
        <f t="shared" ref="CC6:CK6" si="9">IF(CC7="",NA(),CC7)</f>
        <v>145.44</v>
      </c>
      <c r="CD6" s="35">
        <f t="shared" si="9"/>
        <v>115.34</v>
      </c>
      <c r="CE6" s="35">
        <f t="shared" si="9"/>
        <v>150.02000000000001</v>
      </c>
      <c r="CF6" s="35">
        <f t="shared" si="9"/>
        <v>150.94</v>
      </c>
      <c r="CG6" s="35">
        <f t="shared" si="9"/>
        <v>378.08</v>
      </c>
      <c r="CH6" s="35">
        <f t="shared" si="9"/>
        <v>357.49</v>
      </c>
      <c r="CI6" s="35">
        <f t="shared" si="9"/>
        <v>283.17</v>
      </c>
      <c r="CJ6" s="35">
        <f t="shared" si="9"/>
        <v>263.76</v>
      </c>
      <c r="CK6" s="35">
        <f t="shared" si="9"/>
        <v>274.35000000000002</v>
      </c>
      <c r="CL6" s="34" t="str">
        <f>IF(CL7="","",IF(CL7="-","【-】","【"&amp;SUBSTITUTE(TEXT(CL7,"#,##0.00"),"-","△")&amp;"】"))</f>
        <v>【261.46】</v>
      </c>
      <c r="CM6" s="35">
        <f>IF(CM7="",NA(),CM7)</f>
        <v>50.33</v>
      </c>
      <c r="CN6" s="35">
        <f t="shared" ref="CN6:CV6" si="10">IF(CN7="",NA(),CN7)</f>
        <v>46.61</v>
      </c>
      <c r="CO6" s="35">
        <f t="shared" si="10"/>
        <v>48.36</v>
      </c>
      <c r="CP6" s="35">
        <f t="shared" si="10"/>
        <v>49.23</v>
      </c>
      <c r="CQ6" s="35">
        <f t="shared" si="10"/>
        <v>49.02</v>
      </c>
      <c r="CR6" s="35">
        <f t="shared" si="10"/>
        <v>44.69</v>
      </c>
      <c r="CS6" s="35">
        <f t="shared" si="10"/>
        <v>44.69</v>
      </c>
      <c r="CT6" s="35">
        <f t="shared" si="10"/>
        <v>60.65</v>
      </c>
      <c r="CU6" s="35">
        <f t="shared" si="10"/>
        <v>51.75</v>
      </c>
      <c r="CV6" s="35">
        <f t="shared" si="10"/>
        <v>50.68</v>
      </c>
      <c r="CW6" s="34" t="str">
        <f>IF(CW7="","",IF(CW7="-","【-】","【"&amp;SUBSTITUTE(TEXT(CW7,"#,##0.00"),"-","△")&amp;"】"))</f>
        <v>【52.23】</v>
      </c>
      <c r="CX6" s="35">
        <f>IF(CX7="",NA(),CX7)</f>
        <v>92.4</v>
      </c>
      <c r="CY6" s="35">
        <f t="shared" ref="CY6:DG6" si="11">IF(CY7="",NA(),CY7)</f>
        <v>92.44</v>
      </c>
      <c r="CZ6" s="35">
        <f t="shared" si="11"/>
        <v>92.84</v>
      </c>
      <c r="DA6" s="35">
        <f t="shared" si="11"/>
        <v>96.02</v>
      </c>
      <c r="DB6" s="35">
        <f t="shared" si="11"/>
        <v>94.89</v>
      </c>
      <c r="DC6" s="35">
        <f t="shared" si="11"/>
        <v>70.59</v>
      </c>
      <c r="DD6" s="35">
        <f t="shared" si="11"/>
        <v>69.67</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394017</v>
      </c>
      <c r="D7" s="37">
        <v>47</v>
      </c>
      <c r="E7" s="37">
        <v>17</v>
      </c>
      <c r="F7" s="37">
        <v>5</v>
      </c>
      <c r="G7" s="37">
        <v>0</v>
      </c>
      <c r="H7" s="37" t="s">
        <v>98</v>
      </c>
      <c r="I7" s="37" t="s">
        <v>99</v>
      </c>
      <c r="J7" s="37" t="s">
        <v>100</v>
      </c>
      <c r="K7" s="37" t="s">
        <v>101</v>
      </c>
      <c r="L7" s="37" t="s">
        <v>102</v>
      </c>
      <c r="M7" s="37" t="s">
        <v>103</v>
      </c>
      <c r="N7" s="38" t="s">
        <v>104</v>
      </c>
      <c r="O7" s="38" t="s">
        <v>105</v>
      </c>
      <c r="P7" s="38">
        <v>12.91</v>
      </c>
      <c r="Q7" s="38">
        <v>98.35</v>
      </c>
      <c r="R7" s="38">
        <v>2370</v>
      </c>
      <c r="S7" s="38">
        <v>6868</v>
      </c>
      <c r="T7" s="38">
        <v>193.21</v>
      </c>
      <c r="U7" s="38">
        <v>35.549999999999997</v>
      </c>
      <c r="V7" s="38">
        <v>881</v>
      </c>
      <c r="W7" s="38">
        <v>0.49</v>
      </c>
      <c r="X7" s="38">
        <v>1797.96</v>
      </c>
      <c r="Y7" s="38">
        <v>101.24</v>
      </c>
      <c r="Z7" s="38">
        <v>98.14</v>
      </c>
      <c r="AA7" s="38">
        <v>103.64</v>
      </c>
      <c r="AB7" s="38">
        <v>97.94</v>
      </c>
      <c r="AC7" s="38">
        <v>101.38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1161.05</v>
      </c>
      <c r="BL7" s="38">
        <v>979.89</v>
      </c>
      <c r="BM7" s="38">
        <v>974.93</v>
      </c>
      <c r="BN7" s="38">
        <v>855.8</v>
      </c>
      <c r="BO7" s="38">
        <v>789.46</v>
      </c>
      <c r="BP7" s="38">
        <v>747.76</v>
      </c>
      <c r="BQ7" s="38">
        <v>103.04</v>
      </c>
      <c r="BR7" s="38">
        <v>93.15</v>
      </c>
      <c r="BS7" s="38">
        <v>113.6</v>
      </c>
      <c r="BT7" s="38">
        <v>86.81</v>
      </c>
      <c r="BU7" s="38">
        <v>85.29</v>
      </c>
      <c r="BV7" s="38">
        <v>41.08</v>
      </c>
      <c r="BW7" s="38">
        <v>41.34</v>
      </c>
      <c r="BX7" s="38">
        <v>55.32</v>
      </c>
      <c r="BY7" s="38">
        <v>59.8</v>
      </c>
      <c r="BZ7" s="38">
        <v>57.77</v>
      </c>
      <c r="CA7" s="38">
        <v>59.51</v>
      </c>
      <c r="CB7" s="38">
        <v>125.52</v>
      </c>
      <c r="CC7" s="38">
        <v>145.44</v>
      </c>
      <c r="CD7" s="38">
        <v>115.34</v>
      </c>
      <c r="CE7" s="38">
        <v>150.02000000000001</v>
      </c>
      <c r="CF7" s="38">
        <v>150.94</v>
      </c>
      <c r="CG7" s="38">
        <v>378.08</v>
      </c>
      <c r="CH7" s="38">
        <v>357.49</v>
      </c>
      <c r="CI7" s="38">
        <v>283.17</v>
      </c>
      <c r="CJ7" s="38">
        <v>263.76</v>
      </c>
      <c r="CK7" s="38">
        <v>274.35000000000002</v>
      </c>
      <c r="CL7" s="38">
        <v>261.45999999999998</v>
      </c>
      <c r="CM7" s="38">
        <v>50.33</v>
      </c>
      <c r="CN7" s="38">
        <v>46.61</v>
      </c>
      <c r="CO7" s="38">
        <v>48.36</v>
      </c>
      <c r="CP7" s="38">
        <v>49.23</v>
      </c>
      <c r="CQ7" s="38">
        <v>49.02</v>
      </c>
      <c r="CR7" s="38">
        <v>44.69</v>
      </c>
      <c r="CS7" s="38">
        <v>44.69</v>
      </c>
      <c r="CT7" s="38">
        <v>60.65</v>
      </c>
      <c r="CU7" s="38">
        <v>51.75</v>
      </c>
      <c r="CV7" s="38">
        <v>50.68</v>
      </c>
      <c r="CW7" s="38">
        <v>52.23</v>
      </c>
      <c r="CX7" s="38">
        <v>92.4</v>
      </c>
      <c r="CY7" s="38">
        <v>92.44</v>
      </c>
      <c r="CZ7" s="38">
        <v>92.84</v>
      </c>
      <c r="DA7" s="38">
        <v>96.02</v>
      </c>
      <c r="DB7" s="38">
        <v>94.89</v>
      </c>
      <c r="DC7" s="38">
        <v>70.59</v>
      </c>
      <c r="DD7" s="38">
        <v>69.67</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高知県中西部電算協議会</cp:lastModifiedBy>
  <cp:lastPrinted>2020-01-15T23:56:17Z</cp:lastPrinted>
  <dcterms:created xsi:type="dcterms:W3CDTF">2019-12-05T05:22:49Z</dcterms:created>
  <dcterms:modified xsi:type="dcterms:W3CDTF">2020-01-19T06:45:52Z</dcterms:modified>
  <cp:category/>
</cp:coreProperties>
</file>