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D07cOCIVk8A+/8NjnIgUPyQCywq4oL0Px4gPiNpXFvGRTd686f5BdwKahX589ScbVYKwUXQB+Q5sSNDu2FkQg==" workbookSaltValue="wYbUeeSV2Ex70OoxSnX8XA==" workbookSpinCount="100000" lockStructure="1"/>
  <bookViews>
    <workbookView xWindow="0" yWindow="0" windowWidth="15360" windowHeight="7635"/>
  </bookViews>
  <sheets>
    <sheet name="法非適用_下水道事業" sheetId="4" r:id="rId1"/>
    <sheet name="データ" sheetId="5" state="hidden" r:id="rId2"/>
  </sheets>
  <calcPr calcId="14562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<sst xmlns="http://schemas.openxmlformats.org/spreadsheetml/2006/main" count="228" uniqueCount="113">
  <si>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</si>
  <si>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</si>
  <si>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</si>
  <si>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</si>
  <si>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</si>
  <si>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</si>
  <si>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</si>
  <si>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</si>
  <si>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</si>
  <si>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</si>
  <si>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</si>
  <si>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</si>
  <si>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</si>
  <si>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</si>
  <si>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</si>
  <si>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</si>
  <si>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</si>
  <si>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</si>
  <si>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</si>
  <si>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</si>
  <si>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</si>
  <si>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</si>
  <si>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</si>
  <si>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</si>
  <si>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</si>
  <si>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</si>
  <si>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</si>
  <si>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</si>
  <si>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</si>
  <si>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</si>
  <si>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</si>
  <si>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</si>
  <si>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</si>
  <si>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</si>
  <si>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</si>
  <si>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</si>
  <si>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</si>
  <si>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</si>
  <si>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</si>
  <si>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</si>
  <si>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</si>
  <si>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</si>
  <si>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</si>
  <si>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</si>
  <si>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</si>
  <si>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</si>
  <si>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</si>
  <si>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</si>
  <si>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</si>
  <si>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</si>
  <si>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</si>
  <si>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</si>
  <si>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</si>
  <si>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</si>
  <si>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</si>
  <si>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</si>
  <si>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</si>
  <si>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</si>
  <si>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</si>
  <si>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</si>
  <si>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</si>
  <si>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</si>
  <si>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</si>
  <si>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</si>
  <si>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</si>
  <si>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</si>
  <si>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</si>
  <si>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</si>
  <si>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</si>
  <si>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</si>
  <si>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</si>
  <si>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</si>
  <si>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</si>
  <si>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</si>
  <si>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</si>
  <si>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</si>
  <si>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</si>
  <si>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</si>
  <si>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</si>
  <si>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</si>
  <si>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</si>
  <si>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</si>
  <si>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</si>
  <si>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</si>
  <si>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</si>
  <si>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</si>
  <si>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</si>
  <si>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</si>
  <si>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</si>
  <si>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</si>
  <si>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</si>
  <si>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</si>
  <si>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</si>
  <si>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</si>
  <si>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</si>
  <si>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</si>
  <si>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</si>
  <si>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佐川町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</si>
  <si>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</si>
  <si>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</si>
  <si>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</si>
  <si>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</si>
  <si>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</si>
  <si>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</si>
  <si>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</si>
  <si>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</si>
  <si>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</si>
  <si>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</si>
  <si>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</si>
  <si>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</si>
  <si>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③管渠改善率については、0%であり管渠の更新、改善が行われていない現状である。　　　　　　　　当該施設については、平成14年度に供用開始しており、管渠施設以外の設備においても、老朽化が進んでいるため、その対策を講じる必要がある。</t>
    <phoneticPr fontId="4"/>
  </si>
  <si>
    <t>①収益的収支比率の過年度については設備修繕などの特殊事業により比率が更に低下する年度はあるが100%に近い数値がでている。平成30年度に関しては、施設修繕が少なかったため上昇しているが、今後、機能強化対策工事を着工すると、更なる低下が予想される。
④企業債残高対事業規模比率、⑤経費回収率、⑥汚水処理原価、⑦施設利用率、⑧水洗化率については、類似団体の平均値と比較し良好な数値が示されているが、汚水処理にかかる経費のすべてを使用料収入により賄えていないため一般会計繰入金に頼っている。これも、機能強化に係る費用が増加するため繰入金も増加が見込まれる。</t>
    <rPh sb="100" eb="102">
      <t>タイサク</t>
    </rPh>
    <rPh sb="102" eb="104">
      <t>コウジ</t>
    </rPh>
    <rPh sb="105" eb="107">
      <t>チャッコウ</t>
    </rPh>
    <phoneticPr fontId="4"/>
  </si>
  <si>
    <t>今後は人口の自然減に伴う使用料の減少や接続率の低下、施設の老朽化に伴う事業費の増加が想定されており、経営の健全性が低下することが懸念される。施設の老朽化対策については、今後の具体的な修繕計画の立案を平成31年度に実施し、機能強化対策工事を計画策定の翌年以降に予定している。</t>
    <rPh sb="106" eb="108">
      <t>ジッシ</t>
    </rPh>
    <rPh sb="110" eb="112">
      <t>キノウ</t>
    </rPh>
    <rPh sb="112" eb="114">
      <t>キョウカ</t>
    </rPh>
    <rPh sb="114" eb="116">
      <t>タイサク</t>
    </rPh>
    <rPh sb="126" eb="12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</si>
</sst>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92-4687-B3E4-0B3BAD3F5EED}"/>
            </c:ext>
          </c:extLst>
        </c:ser>
        <c:dLbls>
          <c:showLegendKey val="0"/>
          <c:showVal val="0"/>
          <c:showCatName val="0"/>
          <c:showSerName val="0"/>
          <c:showPercent val="0"/>
          <c:showBubbleSize val="0"/>
        </c:dLbls>
        <c:gapWidth val="150"/>
        <c:axId val="333980800"/>
        <c:axId val="33398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0.03</c:v>
                </c:pt>
                <c:pt idx="3">
                  <c:v>0.01</c:v>
                </c:pt>
                <c:pt idx="4">
                  <c:v>0.01</c:v>
                </c:pt>
              </c:numCache>
            </c:numRef>
          </c:val>
          <c:smooth val="0"/>
          <c:extLst xmlns:c16r2="http://schemas.microsoft.com/office/drawing/2015/06/chart">
            <c:ext xmlns:c16="http://schemas.microsoft.com/office/drawing/2014/chart" uri="{C3380CC4-5D6E-409C-BE32-E72D297353CC}">
              <c16:uniqueId val="{00000001-3F92-4687-B3E4-0B3BAD3F5EED}"/>
            </c:ext>
          </c:extLst>
        </c:ser>
        <c:dLbls>
          <c:showLegendKey val="0"/>
          <c:showVal val="0"/>
          <c:showCatName val="0"/>
          <c:showSerName val="0"/>
          <c:showPercent val="0"/>
          <c:showBubbleSize val="0"/>
        </c:dLbls>
        <c:marker val="1"/>
        <c:smooth val="0"/>
        <c:axId val="333980800"/>
        <c:axId val="333982720"/>
      </c:lineChart>
      <c:dateAx>
        <c:axId val="333980800"/>
        <c:scaling>
          <c:orientation val="minMax"/>
        </c:scaling>
        <c:delete val="1"/>
        <c:axPos val="b"/>
        <c:numFmt formatCode="ge" sourceLinked="1"/>
        <c:majorTickMark val="none"/>
        <c:minorTickMark val="none"/>
        <c:tickLblPos val="none"/>
        <c:crossAx val="333982720"/>
        <c:crosses val="autoZero"/>
        <c:auto val="1"/>
        <c:lblOffset val="100"/>
        <c:baseTimeUnit val="years"/>
      </c:dateAx>
      <c:valAx>
        <c:axId val="33398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9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77.08</c:v>
                </c:pt>
                <c:pt idx="1">
                  <c:v>78.47</c:v>
                </c:pt>
                <c:pt idx="2">
                  <c:v>78.47</c:v>
                </c:pt>
                <c:pt idx="3">
                  <c:v>76.39</c:v>
                </c:pt>
                <c:pt idx="4">
                  <c:v>81.25</c:v>
                </c:pt>
              </c:numCache>
            </c:numRef>
          </c:val>
          <c:extLst xmlns:c16r2="http://schemas.microsoft.com/office/drawing/2015/06/chart">
            <c:ext xmlns:c16="http://schemas.microsoft.com/office/drawing/2014/chart" uri="{C3380CC4-5D6E-409C-BE32-E72D297353CC}">
              <c16:uniqueId val="{00000000-F334-4A4D-9B65-80F8AECA689D}"/>
            </c:ext>
          </c:extLst>
        </c:ser>
        <c:dLbls>
          <c:showLegendKey val="0"/>
          <c:showVal val="0"/>
          <c:showCatName val="0"/>
          <c:showSerName val="0"/>
          <c:showPercent val="0"/>
          <c:showBubbleSize val="0"/>
        </c:dLbls>
        <c:gapWidth val="150"/>
        <c:axId val="334807808"/>
        <c:axId val="33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42.84</c:v>
                </c:pt>
                <c:pt idx="3">
                  <c:v>51.75</c:v>
                </c:pt>
                <c:pt idx="4">
                  <c:v>50.68</c:v>
                </c:pt>
              </c:numCache>
            </c:numRef>
          </c:val>
          <c:smooth val="0"/>
          <c:extLst xmlns:c16r2="http://schemas.microsoft.com/office/drawing/2015/06/chart">
            <c:ext xmlns:c16="http://schemas.microsoft.com/office/drawing/2014/chart" uri="{C3380CC4-5D6E-409C-BE32-E72D297353CC}">
              <c16:uniqueId val="{00000001-F334-4A4D-9B65-80F8AECA689D}"/>
            </c:ext>
          </c:extLst>
        </c:ser>
        <c:dLbls>
          <c:showLegendKey val="0"/>
          <c:showVal val="0"/>
          <c:showCatName val="0"/>
          <c:showSerName val="0"/>
          <c:showPercent val="0"/>
          <c:showBubbleSize val="0"/>
        </c:dLbls>
        <c:marker val="1"/>
        <c:smooth val="0"/>
        <c:axId val="334807808"/>
        <c:axId val="334809728"/>
      </c:lineChart>
      <c:dateAx>
        <c:axId val="334807808"/>
        <c:scaling>
          <c:orientation val="minMax"/>
        </c:scaling>
        <c:delete val="1"/>
        <c:axPos val="b"/>
        <c:numFmt formatCode="ge" sourceLinked="1"/>
        <c:majorTickMark val="none"/>
        <c:minorTickMark val="none"/>
        <c:tickLblPos val="none"/>
        <c:crossAx val="334809728"/>
        <c:crosses val="autoZero"/>
        <c:auto val="1"/>
        <c:lblOffset val="100"/>
        <c:baseTimeUnit val="years"/>
      </c:dateAx>
      <c:valAx>
        <c:axId val="33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8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86.11</c:v>
                </c:pt>
                <c:pt idx="1">
                  <c:v>85.62</c:v>
                </c:pt>
                <c:pt idx="2">
                  <c:v>85.75</c:v>
                </c:pt>
                <c:pt idx="3">
                  <c:v>86.22</c:v>
                </c:pt>
                <c:pt idx="4">
                  <c:v>86.61</c:v>
                </c:pt>
              </c:numCache>
            </c:numRef>
          </c:val>
          <c:extLst xmlns:c16r2="http://schemas.microsoft.com/office/drawing/2015/06/chart">
            <c:ext xmlns:c16="http://schemas.microsoft.com/office/drawing/2014/chart" uri="{C3380CC4-5D6E-409C-BE32-E72D297353CC}">
              <c16:uniqueId val="{00000000-1008-4C12-BA1C-267F9D3CF84A}"/>
            </c:ext>
          </c:extLst>
        </c:ser>
        <c:dLbls>
          <c:showLegendKey val="0"/>
          <c:showVal val="0"/>
          <c:showCatName val="0"/>
          <c:showSerName val="0"/>
          <c:showPercent val="0"/>
          <c:showBubbleSize val="0"/>
        </c:dLbls>
        <c:gapWidth val="150"/>
        <c:axId val="334525568"/>
        <c:axId val="33452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66.3</c:v>
                </c:pt>
                <c:pt idx="3">
                  <c:v>84.84</c:v>
                </c:pt>
                <c:pt idx="4">
                  <c:v>84.86</c:v>
                </c:pt>
              </c:numCache>
            </c:numRef>
          </c:val>
          <c:smooth val="0"/>
          <c:extLst xmlns:c16r2="http://schemas.microsoft.com/office/drawing/2015/06/chart">
            <c:ext xmlns:c16="http://schemas.microsoft.com/office/drawing/2014/chart" uri="{C3380CC4-5D6E-409C-BE32-E72D297353CC}">
              <c16:uniqueId val="{00000001-1008-4C12-BA1C-267F9D3CF84A}"/>
            </c:ext>
          </c:extLst>
        </c:ser>
        <c:dLbls>
          <c:showLegendKey val="0"/>
          <c:showVal val="0"/>
          <c:showCatName val="0"/>
          <c:showSerName val="0"/>
          <c:showPercent val="0"/>
          <c:showBubbleSize val="0"/>
        </c:dLbls>
        <c:marker val="1"/>
        <c:smooth val="0"/>
        <c:axId val="334525568"/>
        <c:axId val="334527488"/>
      </c:lineChart>
      <c:dateAx>
        <c:axId val="334525568"/>
        <c:scaling>
          <c:orientation val="minMax"/>
        </c:scaling>
        <c:delete val="1"/>
        <c:axPos val="b"/>
        <c:numFmt formatCode="ge" sourceLinked="1"/>
        <c:majorTickMark val="none"/>
        <c:minorTickMark val="none"/>
        <c:tickLblPos val="none"/>
        <c:crossAx val="334527488"/>
        <c:crosses val="autoZero"/>
        <c:auto val="1"/>
        <c:lblOffset val="100"/>
        <c:baseTimeUnit val="years"/>
      </c:dateAx>
      <c:valAx>
        <c:axId val="3345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5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99.14</c:v>
                </c:pt>
                <c:pt idx="1">
                  <c:v>94.74</c:v>
                </c:pt>
                <c:pt idx="2">
                  <c:v>95.05</c:v>
                </c:pt>
                <c:pt idx="3">
                  <c:v>92.89</c:v>
                </c:pt>
                <c:pt idx="4">
                  <c:v>98.05</c:v>
                </c:pt>
              </c:numCache>
            </c:numRef>
          </c:val>
          <c:extLst xmlns:c16r2="http://schemas.microsoft.com/office/drawing/2015/06/chart">
            <c:ext xmlns:c16="http://schemas.microsoft.com/office/drawing/2014/chart" uri="{C3380CC4-5D6E-409C-BE32-E72D297353CC}">
              <c16:uniqueId val="{00000000-8414-465E-A7FF-0C7F6AB2AA88}"/>
            </c:ext>
          </c:extLst>
        </c:ser>
        <c:dLbls>
          <c:showLegendKey val="0"/>
          <c:showVal val="0"/>
          <c:showCatName val="0"/>
          <c:showSerName val="0"/>
          <c:showPercent val="0"/>
          <c:showBubbleSize val="0"/>
        </c:dLbls>
        <c:gapWidth val="150"/>
        <c:axId val="333997568"/>
        <c:axId val="33399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14-465E-A7FF-0C7F6AB2AA88}"/>
            </c:ext>
          </c:extLst>
        </c:ser>
        <c:dLbls>
          <c:showLegendKey val="0"/>
          <c:showVal val="0"/>
          <c:showCatName val="0"/>
          <c:showSerName val="0"/>
          <c:showPercent val="0"/>
          <c:showBubbleSize val="0"/>
        </c:dLbls>
        <c:marker val="1"/>
        <c:smooth val="0"/>
        <c:axId val="333997568"/>
        <c:axId val="333999488"/>
      </c:lineChart>
      <c:dateAx>
        <c:axId val="333997568"/>
        <c:scaling>
          <c:orientation val="minMax"/>
        </c:scaling>
        <c:delete val="1"/>
        <c:axPos val="b"/>
        <c:numFmt formatCode="ge" sourceLinked="1"/>
        <c:majorTickMark val="none"/>
        <c:minorTickMark val="none"/>
        <c:tickLblPos val="none"/>
        <c:crossAx val="333999488"/>
        <c:crosses val="autoZero"/>
        <c:auto val="1"/>
        <c:lblOffset val="100"/>
        <c:baseTimeUnit val="years"/>
      </c:dateAx>
      <c:valAx>
        <c:axId val="3339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9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46-4BCC-A85D-CA7E5C3D943D}"/>
            </c:ext>
          </c:extLst>
        </c:ser>
        <c:dLbls>
          <c:showLegendKey val="0"/>
          <c:showVal val="0"/>
          <c:showCatName val="0"/>
          <c:showSerName val="0"/>
          <c:showPercent val="0"/>
          <c:showBubbleSize val="0"/>
        </c:dLbls>
        <c:gapWidth val="150"/>
        <c:axId val="334026624"/>
        <c:axId val="33403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46-4BCC-A85D-CA7E5C3D943D}"/>
            </c:ext>
          </c:extLst>
        </c:ser>
        <c:dLbls>
          <c:showLegendKey val="0"/>
          <c:showVal val="0"/>
          <c:showCatName val="0"/>
          <c:showSerName val="0"/>
          <c:showPercent val="0"/>
          <c:showBubbleSize val="0"/>
        </c:dLbls>
        <c:marker val="1"/>
        <c:smooth val="0"/>
        <c:axId val="334026624"/>
        <c:axId val="334032896"/>
      </c:lineChart>
      <c:dateAx>
        <c:axId val="334026624"/>
        <c:scaling>
          <c:orientation val="minMax"/>
        </c:scaling>
        <c:delete val="1"/>
        <c:axPos val="b"/>
        <c:numFmt formatCode="ge" sourceLinked="1"/>
        <c:majorTickMark val="none"/>
        <c:minorTickMark val="none"/>
        <c:tickLblPos val="none"/>
        <c:crossAx val="334032896"/>
        <c:crosses val="autoZero"/>
        <c:auto val="1"/>
        <c:lblOffset val="100"/>
        <c:baseTimeUnit val="years"/>
      </c:dateAx>
      <c:valAx>
        <c:axId val="3340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0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D0-4F7E-83D1-43909F548DC3}"/>
            </c:ext>
          </c:extLst>
        </c:ser>
        <c:dLbls>
          <c:showLegendKey val="0"/>
          <c:showVal val="0"/>
          <c:showCatName val="0"/>
          <c:showSerName val="0"/>
          <c:showPercent val="0"/>
          <c:showBubbleSize val="0"/>
        </c:dLbls>
        <c:gapWidth val="150"/>
        <c:axId val="299649280"/>
        <c:axId val="2996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D0-4F7E-83D1-43909F548DC3}"/>
            </c:ext>
          </c:extLst>
        </c:ser>
        <c:dLbls>
          <c:showLegendKey val="0"/>
          <c:showVal val="0"/>
          <c:showCatName val="0"/>
          <c:showSerName val="0"/>
          <c:showPercent val="0"/>
          <c:showBubbleSize val="0"/>
        </c:dLbls>
        <c:marker val="1"/>
        <c:smooth val="0"/>
        <c:axId val="299649280"/>
        <c:axId val="299659648"/>
      </c:lineChart>
      <c:dateAx>
        <c:axId val="299649280"/>
        <c:scaling>
          <c:orientation val="minMax"/>
        </c:scaling>
        <c:delete val="1"/>
        <c:axPos val="b"/>
        <c:numFmt formatCode="ge" sourceLinked="1"/>
        <c:majorTickMark val="none"/>
        <c:minorTickMark val="none"/>
        <c:tickLblPos val="none"/>
        <c:crossAx val="299659648"/>
        <c:crosses val="autoZero"/>
        <c:auto val="1"/>
        <c:lblOffset val="100"/>
        <c:baseTimeUnit val="years"/>
      </c:dateAx>
      <c:valAx>
        <c:axId val="2996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6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85-411B-AF60-8319738C8A7C}"/>
            </c:ext>
          </c:extLst>
        </c:ser>
        <c:dLbls>
          <c:showLegendKey val="0"/>
          <c:showVal val="0"/>
          <c:showCatName val="0"/>
          <c:showSerName val="0"/>
          <c:showPercent val="0"/>
          <c:showBubbleSize val="0"/>
        </c:dLbls>
        <c:gapWidth val="150"/>
        <c:axId val="333822592"/>
        <c:axId val="3343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85-411B-AF60-8319738C8A7C}"/>
            </c:ext>
          </c:extLst>
        </c:ser>
        <c:dLbls>
          <c:showLegendKey val="0"/>
          <c:showVal val="0"/>
          <c:showCatName val="0"/>
          <c:showSerName val="0"/>
          <c:showPercent val="0"/>
          <c:showBubbleSize val="0"/>
        </c:dLbls>
        <c:marker val="1"/>
        <c:smooth val="0"/>
        <c:axId val="333822592"/>
        <c:axId val="334369536"/>
      </c:lineChart>
      <c:dateAx>
        <c:axId val="333822592"/>
        <c:scaling>
          <c:orientation val="minMax"/>
        </c:scaling>
        <c:delete val="1"/>
        <c:axPos val="b"/>
        <c:numFmt formatCode="ge" sourceLinked="1"/>
        <c:majorTickMark val="none"/>
        <c:minorTickMark val="none"/>
        <c:tickLblPos val="none"/>
        <c:crossAx val="334369536"/>
        <c:crosses val="autoZero"/>
        <c:auto val="1"/>
        <c:lblOffset val="100"/>
        <c:baseTimeUnit val="years"/>
      </c:dateAx>
      <c:valAx>
        <c:axId val="3343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8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98-4546-B40F-53395BD252F2}"/>
            </c:ext>
          </c:extLst>
        </c:ser>
        <c:dLbls>
          <c:showLegendKey val="0"/>
          <c:showVal val="0"/>
          <c:showCatName val="0"/>
          <c:showSerName val="0"/>
          <c:showPercent val="0"/>
          <c:showBubbleSize val="0"/>
        </c:dLbls>
        <c:gapWidth val="150"/>
        <c:axId val="334388224"/>
        <c:axId val="3344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98-4546-B40F-53395BD252F2}"/>
            </c:ext>
          </c:extLst>
        </c:ser>
        <c:dLbls>
          <c:showLegendKey val="0"/>
          <c:showVal val="0"/>
          <c:showCatName val="0"/>
          <c:showSerName val="0"/>
          <c:showPercent val="0"/>
          <c:showBubbleSize val="0"/>
        </c:dLbls>
        <c:marker val="1"/>
        <c:smooth val="0"/>
        <c:axId val="334388224"/>
        <c:axId val="334419072"/>
      </c:lineChart>
      <c:dateAx>
        <c:axId val="334388224"/>
        <c:scaling>
          <c:orientation val="minMax"/>
        </c:scaling>
        <c:delete val="1"/>
        <c:axPos val="b"/>
        <c:numFmt formatCode="ge" sourceLinked="1"/>
        <c:majorTickMark val="none"/>
        <c:minorTickMark val="none"/>
        <c:tickLblPos val="none"/>
        <c:crossAx val="334419072"/>
        <c:crosses val="autoZero"/>
        <c:auto val="1"/>
        <c:lblOffset val="100"/>
        <c:baseTimeUnit val="years"/>
      </c:dateAx>
      <c:valAx>
        <c:axId val="3344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3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A7C-4CB2-9A8D-73C858E1E7B8}"/>
            </c:ext>
          </c:extLst>
        </c:ser>
        <c:dLbls>
          <c:showLegendKey val="0"/>
          <c:showVal val="0"/>
          <c:showCatName val="0"/>
          <c:showSerName val="0"/>
          <c:showPercent val="0"/>
          <c:showBubbleSize val="0"/>
        </c:dLbls>
        <c:gapWidth val="150"/>
        <c:axId val="334437760"/>
        <c:axId val="33444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1051.43</c:v>
                </c:pt>
                <c:pt idx="3">
                  <c:v>855.8</c:v>
                </c:pt>
                <c:pt idx="4">
                  <c:v>789.46</c:v>
                </c:pt>
              </c:numCache>
            </c:numRef>
          </c:val>
          <c:smooth val="0"/>
          <c:extLst xmlns:c16r2="http://schemas.microsoft.com/office/drawing/2015/06/chart">
            <c:ext xmlns:c16="http://schemas.microsoft.com/office/drawing/2014/chart" uri="{C3380CC4-5D6E-409C-BE32-E72D297353CC}">
              <c16:uniqueId val="{00000001-BA7C-4CB2-9A8D-73C858E1E7B8}"/>
            </c:ext>
          </c:extLst>
        </c:ser>
        <c:dLbls>
          <c:showLegendKey val="0"/>
          <c:showVal val="0"/>
          <c:showCatName val="0"/>
          <c:showSerName val="0"/>
          <c:showPercent val="0"/>
          <c:showBubbleSize val="0"/>
        </c:dLbls>
        <c:marker val="1"/>
        <c:smooth val="0"/>
        <c:axId val="334437760"/>
        <c:axId val="334444032"/>
      </c:lineChart>
      <c:dateAx>
        <c:axId val="334437760"/>
        <c:scaling>
          <c:orientation val="minMax"/>
        </c:scaling>
        <c:delete val="1"/>
        <c:axPos val="b"/>
        <c:numFmt formatCode="ge" sourceLinked="1"/>
        <c:majorTickMark val="none"/>
        <c:minorTickMark val="none"/>
        <c:tickLblPos val="none"/>
        <c:crossAx val="334444032"/>
        <c:crosses val="autoZero"/>
        <c:auto val="1"/>
        <c:lblOffset val="100"/>
        <c:baseTimeUnit val="years"/>
      </c:dateAx>
      <c:valAx>
        <c:axId val="3344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4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76.760000000000005</c:v>
                </c:pt>
                <c:pt idx="1">
                  <c:v>95.8</c:v>
                </c:pt>
                <c:pt idx="2">
                  <c:v>57.05</c:v>
                </c:pt>
                <c:pt idx="3">
                  <c:v>82.48</c:v>
                </c:pt>
                <c:pt idx="4">
                  <c:v>93.01</c:v>
                </c:pt>
              </c:numCache>
            </c:numRef>
          </c:val>
          <c:extLst xmlns:c16r2="http://schemas.microsoft.com/office/drawing/2015/06/chart">
            <c:ext xmlns:c16="http://schemas.microsoft.com/office/drawing/2014/chart" uri="{C3380CC4-5D6E-409C-BE32-E72D297353CC}">
              <c16:uniqueId val="{00000000-FD1E-4EA9-A7E4-81BB64D84117}"/>
            </c:ext>
          </c:extLst>
        </c:ser>
        <c:dLbls>
          <c:showLegendKey val="0"/>
          <c:showVal val="0"/>
          <c:showCatName val="0"/>
          <c:showSerName val="0"/>
          <c:showPercent val="0"/>
          <c:showBubbleSize val="0"/>
        </c:dLbls>
        <c:gapWidth val="150"/>
        <c:axId val="334479360"/>
        <c:axId val="3344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40.06</c:v>
                </c:pt>
                <c:pt idx="3">
                  <c:v>59.8</c:v>
                </c:pt>
                <c:pt idx="4">
                  <c:v>57.77</c:v>
                </c:pt>
              </c:numCache>
            </c:numRef>
          </c:val>
          <c:smooth val="0"/>
          <c:extLst xmlns:c16r2="http://schemas.microsoft.com/office/drawing/2015/06/chart">
            <c:ext xmlns:c16="http://schemas.microsoft.com/office/drawing/2014/chart" uri="{C3380CC4-5D6E-409C-BE32-E72D297353CC}">
              <c16:uniqueId val="{00000001-FD1E-4EA9-A7E4-81BB64D84117}"/>
            </c:ext>
          </c:extLst>
        </c:ser>
        <c:dLbls>
          <c:showLegendKey val="0"/>
          <c:showVal val="0"/>
          <c:showCatName val="0"/>
          <c:showSerName val="0"/>
          <c:showPercent val="0"/>
          <c:showBubbleSize val="0"/>
        </c:dLbls>
        <c:marker val="1"/>
        <c:smooth val="0"/>
        <c:axId val="334479360"/>
        <c:axId val="334481280"/>
      </c:lineChart>
      <c:dateAx>
        <c:axId val="334479360"/>
        <c:scaling>
          <c:orientation val="minMax"/>
        </c:scaling>
        <c:delete val="1"/>
        <c:axPos val="b"/>
        <c:numFmt formatCode="ge" sourceLinked="1"/>
        <c:majorTickMark val="none"/>
        <c:minorTickMark val="none"/>
        <c:tickLblPos val="none"/>
        <c:crossAx val="334481280"/>
        <c:crosses val="autoZero"/>
        <c:auto val="1"/>
        <c:lblOffset val="100"/>
        <c:baseTimeUnit val="years"/>
      </c:dateAx>
      <c:valAx>
        <c:axId val="3344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4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175.79</c:v>
                </c:pt>
                <c:pt idx="1">
                  <c:v>138.32</c:v>
                </c:pt>
                <c:pt idx="2">
                  <c:v>232.57</c:v>
                </c:pt>
                <c:pt idx="3">
                  <c:v>160.97</c:v>
                </c:pt>
                <c:pt idx="4">
                  <c:v>136.13999999999999</c:v>
                </c:pt>
              </c:numCache>
            </c:numRef>
          </c:val>
          <c:extLst xmlns:c16r2="http://schemas.microsoft.com/office/drawing/2015/06/chart">
            <c:ext xmlns:c16="http://schemas.microsoft.com/office/drawing/2014/chart" uri="{C3380CC4-5D6E-409C-BE32-E72D297353CC}">
              <c16:uniqueId val="{00000000-EFAB-47EB-9CF2-E4E9E8EF6537}"/>
            </c:ext>
          </c:extLst>
        </c:ser>
        <c:dLbls>
          <c:showLegendKey val="0"/>
          <c:showVal val="0"/>
          <c:showCatName val="0"/>
          <c:showSerName val="0"/>
          <c:showPercent val="0"/>
          <c:showBubbleSize val="0"/>
        </c:dLbls>
        <c:gapWidth val="150"/>
        <c:axId val="334774656"/>
        <c:axId val="33477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355.22</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EFAB-47EB-9CF2-E4E9E8EF6537}"/>
            </c:ext>
          </c:extLst>
        </c:ser>
        <c:dLbls>
          <c:showLegendKey val="0"/>
          <c:showVal val="0"/>
          <c:showCatName val="0"/>
          <c:showSerName val="0"/>
          <c:showPercent val="0"/>
          <c:showBubbleSize val="0"/>
        </c:dLbls>
        <c:marker val="1"/>
        <c:smooth val="0"/>
        <c:axId val="334774656"/>
        <c:axId val="334776576"/>
      </c:lineChart>
      <c:dateAx>
        <c:axId val="334774656"/>
        <c:scaling>
          <c:orientation val="minMax"/>
        </c:scaling>
        <c:delete val="1"/>
        <c:axPos val="b"/>
        <c:numFmt formatCode="ge" sourceLinked="1"/>
        <c:majorTickMark val="none"/>
        <c:minorTickMark val="none"/>
        <c:tickLblPos val="none"/>
        <c:crossAx val="334776576"/>
        <c:crosses val="autoZero"/>
        <c:auto val="1"/>
        <c:lblOffset val="100"/>
        <c:baseTimeUnit val="years"/>
      </c:dateAx>
      <c:valAx>
        <c:axId val="33477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7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佐川町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12929</v>
      </c>
      <c r="AM8" s="68"/>
      <c r="AN8" s="68"/>
      <c r="AO8" s="68"/>
      <c r="AP8" s="68"/>
      <c r="AQ8" s="68"/>
      <c r="AR8" s="68"/>
      <c r="AS8" s="68"/>
      <c r="AT8" s="67">
        <f>データ!T6</f>
        <v>100.8</v>
      </c>
      <c r="AU8" s="67"/>
      <c r="AV8" s="67"/>
      <c r="AW8" s="67"/>
      <c r="AX8" s="67"/>
      <c r="AY8" s="67"/>
      <c r="AZ8" s="67"/>
      <c r="BA8" s="67"/>
      <c r="BB8" s="67">
        <f>データ!U6</f>
        <v>128.26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3.49</v>
      </c>
      <c r="Q10" s="67"/>
      <c r="R10" s="67"/>
      <c r="S10" s="67"/>
      <c r="T10" s="67"/>
      <c r="U10" s="67"/>
      <c r="V10" s="67"/>
      <c r="W10" s="67">
        <f>データ!Q6</f>
        <v>100</v>
      </c>
      <c r="X10" s="67"/>
      <c r="Y10" s="67"/>
      <c r="Z10" s="67"/>
      <c r="AA10" s="67"/>
      <c r="AB10" s="67"/>
      <c r="AC10" s="67"/>
      <c r="AD10" s="68">
        <f>データ!R6</f>
        <v>3340</v>
      </c>
      <c r="AE10" s="68"/>
      <c r="AF10" s="68"/>
      <c r="AG10" s="68"/>
      <c r="AH10" s="68"/>
      <c r="AI10" s="68"/>
      <c r="AJ10" s="68"/>
      <c r="AK10" s="2"/>
      <c r="AL10" s="68">
        <f>データ!V6</f>
        <v>448</v>
      </c>
      <c r="AM10" s="68"/>
      <c r="AN10" s="68"/>
      <c r="AO10" s="68"/>
      <c r="AP10" s="68"/>
      <c r="AQ10" s="68"/>
      <c r="AR10" s="68"/>
      <c r="AS10" s="68"/>
      <c r="AT10" s="67">
        <f>データ!W6</f>
        <v>0.17</v>
      </c>
      <c r="AU10" s="67"/>
      <c r="AV10" s="67"/>
      <c r="AW10" s="67"/>
      <c r="AX10" s="67"/>
      <c r="AY10" s="67"/>
      <c r="AZ10" s="67"/>
      <c r="BA10" s="67"/>
      <c r="BB10" s="67">
        <f>データ!X6</f>
        <v>2635.29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hT7vPOUMlykzTZj5sL1CmogGHzN2J2JZ5RNlc/wc7m/FSilYvCzUhU2JS0xVsWwNmULe/7twuYnXk9OpgLu8EQ==" saltValue="JUafMV/zmK2jouEjand14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394025</v>
      </c>
      <c r="D6" s="33">
        <f t="shared" si="3"/>
        <v>47</v>
      </c>
      <c r="E6" s="33">
        <f t="shared" si="3"/>
        <v>17</v>
      </c>
      <c r="F6" s="33">
        <f t="shared" si="3"/>
        <v>5</v>
      </c>
      <c r="G6" s="33">
        <f t="shared" si="3"/>
        <v>0</v>
      </c>
      <c r="H6" s="33" t="str">
        <f t="shared" si="3"/>
        <v>高知県　佐川町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3.49</v>
      </c>
      <c r="Q6" s="34">
        <f t="shared" si="3"/>
        <v>100</v>
      </c>
      <c r="R6" s="34">
        <f t="shared" si="3"/>
        <v>3340</v>
      </c>
      <c r="S6" s="34">
        <f t="shared" si="3"/>
        <v>12929</v>
      </c>
      <c r="T6" s="34">
        <f t="shared" si="3"/>
        <v>100.8</v>
      </c>
      <c r="U6" s="34">
        <f t="shared" si="3"/>
        <v>128.26</v>
      </c>
      <c r="V6" s="34">
        <f t="shared" si="3"/>
        <v>448</v>
      </c>
      <c r="W6" s="34">
        <f t="shared" si="3"/>
        <v>0.17</v>
      </c>
      <c r="X6" s="34">
        <f t="shared" si="3"/>
        <v>2635.29</v>
      </c>
      <c r="Y6" s="35">
        <f>IF(Y7="",NA(),Y7)</f>
        <v>99.14</v>
      </c>
      <c r="Z6" s="35">
        <f t="shared" ref="Z6:AH6" si="4">IF(Z7="",NA(),Z7)</f>
        <v>94.74</v>
      </c>
      <c r="AA6" s="35">
        <f t="shared" si="4"/>
        <v>95.05</v>
      </c>
      <c r="AB6" s="35">
        <f t="shared" si="4"/>
        <v>92.89</v>
      </c>
      <c r="AC6" s="35">
        <f t="shared" si="4"/>
        <v>98.05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979.89</v>
      </c>
      <c r="BM6" s="35">
        <f t="shared" si="7"/>
        <v>1051.43</v>
      </c>
      <c r="BN6" s="35">
        <f t="shared" si="7"/>
        <v>855.8</v>
      </c>
      <c r="BO6" s="35">
        <f t="shared" si="7"/>
        <v>789.46</v>
      </c>
      <c r="BP6" s="34" t="str">
        <f>IF(BP7="","",IF(BP7="-","【-】","【"&amp;SUBSTITUTE(TEXT(BP7,"#,##0.00"),"-","△")&amp;"】"))</f>
        <v>【747.76】</v>
      </c>
      <c r="BQ6" s="35">
        <f>IF(BQ7="",NA(),BQ7)</f>
        <v>76.760000000000005</v>
      </c>
      <c r="BR6" s="35">
        <f t="shared" ref="BR6:BZ6" si="8">IF(BR7="",NA(),BR7)</f>
        <v>95.8</v>
      </c>
      <c r="BS6" s="35">
        <f t="shared" si="8"/>
        <v>57.05</v>
      </c>
      <c r="BT6" s="35">
        <f t="shared" si="8"/>
        <v>82.48</v>
      </c>
      <c r="BU6" s="35">
        <f t="shared" si="8"/>
        <v>93.01</v>
      </c>
      <c r="BV6" s="35">
        <f t="shared" si="8"/>
        <v>41.08</v>
      </c>
      <c r="BW6" s="35">
        <f t="shared" si="8"/>
        <v>41.34</v>
      </c>
      <c r="BX6" s="35">
        <f t="shared" si="8"/>
        <v>40.06</v>
      </c>
      <c r="BY6" s="35">
        <f t="shared" si="8"/>
        <v>59.8</v>
      </c>
      <c r="BZ6" s="35">
        <f t="shared" si="8"/>
        <v>57.77</v>
      </c>
      <c r="CA6" s="34" t="str">
        <f>IF(CA7="","",IF(CA7="-","【-】","【"&amp;SUBSTITUTE(TEXT(CA7,"#,##0.00"),"-","△")&amp;"】"))</f>
        <v>【59.51】</v>
      </c>
      <c r="CB6" s="35">
        <f>IF(CB7="",NA(),CB7)</f>
        <v>175.79</v>
      </c>
      <c r="CC6" s="35">
        <f t="shared" ref="CC6:CK6" si="9">IF(CC7="",NA(),CC7)</f>
        <v>138.32</v>
      </c>
      <c r="CD6" s="35">
        <f t="shared" si="9"/>
        <v>232.57</v>
      </c>
      <c r="CE6" s="35">
        <f t="shared" si="9"/>
        <v>160.97</v>
      </c>
      <c r="CF6" s="35">
        <f t="shared" si="9"/>
        <v>136.13999999999999</v>
      </c>
      <c r="CG6" s="35">
        <f t="shared" si="9"/>
        <v>378.08</v>
      </c>
      <c r="CH6" s="35">
        <f t="shared" si="9"/>
        <v>357.49</v>
      </c>
      <c r="CI6" s="35">
        <f t="shared" si="9"/>
        <v>355.22</v>
      </c>
      <c r="CJ6" s="35">
        <f t="shared" si="9"/>
        <v>263.76</v>
      </c>
      <c r="CK6" s="35">
        <f t="shared" si="9"/>
        <v>274.35000000000002</v>
      </c>
      <c r="CL6" s="34" t="str">
        <f>IF(CL7="","",IF(CL7="-","【-】","【"&amp;SUBSTITUTE(TEXT(CL7,"#,##0.00"),"-","△")&amp;"】"))</f>
        <v>【261.46】</v>
      </c>
      <c r="CM6" s="35">
        <f>IF(CM7="",NA(),CM7)</f>
        <v>77.08</v>
      </c>
      <c r="CN6" s="35">
        <f t="shared" ref="CN6:CV6" si="10">IF(CN7="",NA(),CN7)</f>
        <v>78.47</v>
      </c>
      <c r="CO6" s="35">
        <f t="shared" si="10"/>
        <v>78.47</v>
      </c>
      <c r="CP6" s="35">
        <f t="shared" si="10"/>
        <v>76.39</v>
      </c>
      <c r="CQ6" s="35">
        <f t="shared" si="10"/>
        <v>81.25</v>
      </c>
      <c r="CR6" s="35">
        <f t="shared" si="10"/>
        <v>44.69</v>
      </c>
      <c r="CS6" s="35">
        <f t="shared" si="10"/>
        <v>44.69</v>
      </c>
      <c r="CT6" s="35">
        <f t="shared" si="10"/>
        <v>42.84</v>
      </c>
      <c r="CU6" s="35">
        <f t="shared" si="10"/>
        <v>51.75</v>
      </c>
      <c r="CV6" s="35">
        <f t="shared" si="10"/>
        <v>50.68</v>
      </c>
      <c r="CW6" s="34" t="str">
        <f>IF(CW7="","",IF(CW7="-","【-】","【"&amp;SUBSTITUTE(TEXT(CW7,"#,##0.00"),"-","△")&amp;"】"))</f>
        <v>【52.23】</v>
      </c>
      <c r="CX6" s="35">
        <f>IF(CX7="",NA(),CX7)</f>
        <v>86.11</v>
      </c>
      <c r="CY6" s="35">
        <f t="shared" ref="CY6:DG6" si="11">IF(CY7="",NA(),CY7)</f>
        <v>85.62</v>
      </c>
      <c r="CZ6" s="35">
        <f t="shared" si="11"/>
        <v>85.75</v>
      </c>
      <c r="DA6" s="35">
        <f t="shared" si="11"/>
        <v>86.22</v>
      </c>
      <c r="DB6" s="35">
        <f t="shared" si="11"/>
        <v>86.61</v>
      </c>
      <c r="DC6" s="35">
        <f t="shared" si="11"/>
        <v>70.59</v>
      </c>
      <c r="DD6" s="35">
        <f t="shared" si="11"/>
        <v>69.67</v>
      </c>
      <c r="DE6" s="35">
        <f t="shared" si="11"/>
        <v>66.3</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0.03</v>
      </c>
      <c r="EM6" s="35">
        <f t="shared" si="14"/>
        <v>0.01</v>
      </c>
      <c r="EN6" s="35">
        <f t="shared" si="14"/>
        <v>0.01</v>
      </c>
      <c r="EO6" s="34" t="str">
        <f>IF(EO7="","",IF(EO7="-","【-】","【"&amp;SUBSTITUTE(TEXT(EO7,"#,##0.00"),"-","△")&amp;"】"))</f>
        <v>【0.02】</v>
      </c>
    </row>
    <row r="7" spans="1:145" s="36" customFormat="1" x14ac:dyDescent="0.15">
      <c r="A7" s="28"/>
      <c r="B7" s="37">
        <v>2018</v>
      </c>
      <c r="C7" s="37">
        <v>394025</v>
      </c>
      <c r="D7" s="37">
        <v>47</v>
      </c>
      <c r="E7" s="37">
        <v>17</v>
      </c>
      <c r="F7" s="37">
        <v>5</v>
      </c>
      <c r="G7" s="37">
        <v>0</v>
      </c>
      <c r="H7" s="37" t="s">
        <v>97</v>
      </c>
      <c r="I7" s="37" t="s">
        <v>98</v>
      </c>
      <c r="J7" s="37" t="s">
        <v>99</v>
      </c>
      <c r="K7" s="37" t="s">
        <v>100</v>
      </c>
      <c r="L7" s="37" t="s">
        <v>101</v>
      </c>
      <c r="M7" s="37" t="s">
        <v>102</v>
      </c>
      <c r="N7" s="38" t="s">
        <v>103</v>
      </c>
      <c r="O7" s="38" t="s">
        <v>104</v>
      </c>
      <c r="P7" s="38">
        <v>3.49</v>
      </c>
      <c r="Q7" s="38">
        <v>100</v>
      </c>
      <c r="R7" s="38">
        <v>3340</v>
      </c>
      <c r="S7" s="38">
        <v>12929</v>
      </c>
      <c r="T7" s="38">
        <v>100.8</v>
      </c>
      <c r="U7" s="38">
        <v>128.26</v>
      </c>
      <c r="V7" s="38">
        <v>448</v>
      </c>
      <c r="W7" s="38">
        <v>0.17</v>
      </c>
      <c r="X7" s="38">
        <v>2635.29</v>
      </c>
      <c r="Y7" s="38">
        <v>99.14</v>
      </c>
      <c r="Z7" s="38">
        <v>94.74</v>
      </c>
      <c r="AA7" s="38">
        <v>95.05</v>
      </c>
      <c r="AB7" s="38">
        <v>92.89</v>
      </c>
      <c r="AC7" s="38">
        <v>98.05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979.89</v>
      </c>
      <c r="BM7" s="38">
        <v>1051.43</v>
      </c>
      <c r="BN7" s="38">
        <v>855.8</v>
      </c>
      <c r="BO7" s="38">
        <v>789.46</v>
      </c>
      <c r="BP7" s="38">
        <v>747.76</v>
      </c>
      <c r="BQ7" s="38">
        <v>76.760000000000005</v>
      </c>
      <c r="BR7" s="38">
        <v>95.8</v>
      </c>
      <c r="BS7" s="38">
        <v>57.05</v>
      </c>
      <c r="BT7" s="38">
        <v>82.48</v>
      </c>
      <c r="BU7" s="38">
        <v>93.01</v>
      </c>
      <c r="BV7" s="38">
        <v>41.08</v>
      </c>
      <c r="BW7" s="38">
        <v>41.34</v>
      </c>
      <c r="BX7" s="38">
        <v>40.06</v>
      </c>
      <c r="BY7" s="38">
        <v>59.8</v>
      </c>
      <c r="BZ7" s="38">
        <v>57.77</v>
      </c>
      <c r="CA7" s="38">
        <v>59.51</v>
      </c>
      <c r="CB7" s="38">
        <v>175.79</v>
      </c>
      <c r="CC7" s="38">
        <v>138.32</v>
      </c>
      <c r="CD7" s="38">
        <v>232.57</v>
      </c>
      <c r="CE7" s="38">
        <v>160.97</v>
      </c>
      <c r="CF7" s="38">
        <v>136.13999999999999</v>
      </c>
      <c r="CG7" s="38">
        <v>378.08</v>
      </c>
      <c r="CH7" s="38">
        <v>357.49</v>
      </c>
      <c r="CI7" s="38">
        <v>355.22</v>
      </c>
      <c r="CJ7" s="38">
        <v>263.76</v>
      </c>
      <c r="CK7" s="38">
        <v>274.35000000000002</v>
      </c>
      <c r="CL7" s="38">
        <v>261.45999999999998</v>
      </c>
      <c r="CM7" s="38">
        <v>77.08</v>
      </c>
      <c r="CN7" s="38">
        <v>78.47</v>
      </c>
      <c r="CO7" s="38">
        <v>78.47</v>
      </c>
      <c r="CP7" s="38">
        <v>76.39</v>
      </c>
      <c r="CQ7" s="38">
        <v>81.25</v>
      </c>
      <c r="CR7" s="38">
        <v>44.69</v>
      </c>
      <c r="CS7" s="38">
        <v>44.69</v>
      </c>
      <c r="CT7" s="38">
        <v>42.84</v>
      </c>
      <c r="CU7" s="38">
        <v>51.75</v>
      </c>
      <c r="CV7" s="38">
        <v>50.68</v>
      </c>
      <c r="CW7" s="38">
        <v>52.23</v>
      </c>
      <c r="CX7" s="38">
        <v>86.11</v>
      </c>
      <c r="CY7" s="38">
        <v>85.62</v>
      </c>
      <c r="CZ7" s="38">
        <v>85.75</v>
      </c>
      <c r="DA7" s="38">
        <v>86.22</v>
      </c>
      <c r="DB7" s="38">
        <v>86.61</v>
      </c>
      <c r="DC7" s="38">
        <v>70.59</v>
      </c>
      <c r="DD7" s="38">
        <v>69.67</v>
      </c>
      <c r="DE7" s="38">
        <v>66.3</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0.03</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2019-12-05T05:22:49Z</dcterms:created>
  <dcterms:modified xsi:type="dcterms:W3CDTF">2020-01-23T07:12:11Z</dcterms:modified>
</cp:coreProperties>
</file>