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C:\Users\gesui\Desktop\【経営比較分析表】2018_392081_47_1718\"/>
    </mc:Choice>
  </mc:AlternateContent>
  <xr:revisionPtr revIDLastSave="0" documentId="13_ncr:1_{5DF918A0-AD7D-457B-A39F-F63B349C2EF7}" xr6:coauthVersionLast="36" xr6:coauthVersionMax="36" xr10:uidLastSave="{00000000-0000-0000-0000-000000000000}"/>
  <workbookProtection workbookAlgorithmName="SHA-512" workbookHashValue="K5EFqqZyhRCaV51iMdwA6e0ne1YZjBwPfGIp/dRz79UGqL8z0ehnpVghXMWImAz3ugB9QHVOXcw0hxerqSf67g==" workbookSaltValue="xsVoegGNokr4SL8AnZEqlw==" workbookSpinCount="100000" lockStructure="1"/>
  <bookViews>
    <workbookView xWindow="0" yWindow="0" windowWidth="19200" windowHeight="1129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W10" i="4"/>
  <c r="I10" i="4"/>
  <c r="AL8" i="4"/>
  <c r="P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<sst xmlns="http://schemas.openxmlformats.org/spreadsheetml/2006/main" count="228" uniqueCount="114">
  <si>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</si>
  <si>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</si>
  <si>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</si>
  <si>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</si>
  <si>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</si>
  <si>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</si>
  <si>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</si>
  <si>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</si>
  <si>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</si>
  <si>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</si>
  <si>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</si>
  <si>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</si>
  <si>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</si>
  <si>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</si>
  <si>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</si>
  <si>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</si>
  <si>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</si>
  <si>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</si>
  <si>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</si>
  <si>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</si>
  <si>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</si>
  <si>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</si>
  <si>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</si>
  <si>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</si>
  <si>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</si>
  <si>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</si>
  <si>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</si>
  <si>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</si>
  <si>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</si>
  <si>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</si>
  <si>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</si>
  <si>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</si>
  <si>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</si>
  <si>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</si>
  <si>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</si>
  <si>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</si>
  <si>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</si>
  <si>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</si>
  <si>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</si>
  <si>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</si>
  <si>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</si>
  <si>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</si>
  <si>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</si>
  <si>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</si>
  <si>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</si>
  <si>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</si>
  <si>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</si>
  <si>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</si>
  <si>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</si>
  <si>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</si>
  <si>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</si>
  <si>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</si>
  <si>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</si>
  <si>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</si>
  <si>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</si>
  <si>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</si>
  <si>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</si>
  <si>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</si>
  <si>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</si>
  <si>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</si>
  <si>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</si>
  <si>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</si>
  <si>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</si>
  <si>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</si>
  <si>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</si>
  <si>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</si>
  <si>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</si>
  <si>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</si>
  <si>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</si>
  <si>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</si>
  <si>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</si>
  <si>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</si>
  <si>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</si>
  <si>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</si>
  <si>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</si>
  <si>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</si>
  <si>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</si>
  <si>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</si>
  <si>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</si>
  <si>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</si>
  <si>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</si>
  <si>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</si>
  <si>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</si>
  <si>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</si>
  <si>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</si>
  <si>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</si>
  <si>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</si>
  <si>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</si>
  <si>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</si>
  <si>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</si>
  <si>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</si>
  <si>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</si>
  <si>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</si>
  <si>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</si>
  <si>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</si>
  <si>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</si>
  <si>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</si>
  <si>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</si>
  <si>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宿毛市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</si>
  <si>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</si>
  <si>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</si>
  <si>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</si>
  <si>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</si>
  <si>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</si>
  <si>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</si>
  <si>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</si>
  <si>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</si>
  <si>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</si>
  <si>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</si>
  <si>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</si>
  <si>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</si>
  <si>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漁業集落排水事業については、地理的条件から他事業との統合が望めない状況のため、単独での安定経営を目指していかなくてはならない。
このことから、早い段階にて施設更新を踏まえた使用料改定を検討しなくてはならない状況を迎えています。
H32年度以降、総合的な計画策定を行うための予算計上を予定しています。</t>
    <rPh sb="0" eb="2">
      <t>ギョギョウ</t>
    </rPh>
    <rPh sb="2" eb="4">
      <t>シュウラク</t>
    </rPh>
    <rPh sb="4" eb="6">
      <t>ハイスイ</t>
    </rPh>
    <rPh sb="6" eb="8">
      <t>ジギョウ</t>
    </rPh>
    <rPh sb="14" eb="17">
      <t>チリテキ</t>
    </rPh>
    <rPh sb="17" eb="19">
      <t>ジョウケン</t>
    </rPh>
    <rPh sb="21" eb="22">
      <t>タ</t>
    </rPh>
    <rPh sb="22" eb="24">
      <t>ジギョウ</t>
    </rPh>
    <rPh sb="26" eb="28">
      <t>トウゴウ</t>
    </rPh>
    <rPh sb="29" eb="30">
      <t>ノゾ</t>
    </rPh>
    <rPh sb="33" eb="35">
      <t>ジョウキョウ</t>
    </rPh>
    <rPh sb="39" eb="41">
      <t>タンドク</t>
    </rPh>
    <rPh sb="43" eb="45">
      <t>アンテイ</t>
    </rPh>
    <rPh sb="45" eb="47">
      <t>ケイエイ</t>
    </rPh>
    <rPh sb="48" eb="50">
      <t>メザ</t>
    </rPh>
    <rPh sb="71" eb="72">
      <t>ハヤ</t>
    </rPh>
    <rPh sb="73" eb="75">
      <t>ダンカイ</t>
    </rPh>
    <rPh sb="77" eb="79">
      <t>シセツ</t>
    </rPh>
    <rPh sb="79" eb="81">
      <t>コウシン</t>
    </rPh>
    <rPh sb="82" eb="83">
      <t>フ</t>
    </rPh>
    <rPh sb="89" eb="91">
      <t>カイテイ</t>
    </rPh>
    <rPh sb="103" eb="105">
      <t>ジョウキョウ</t>
    </rPh>
    <rPh sb="106" eb="107">
      <t>ムカ</t>
    </rPh>
    <rPh sb="131" eb="132">
      <t>オコナ</t>
    </rPh>
    <rPh sb="136" eb="138">
      <t>ヨサン</t>
    </rPh>
    <rPh sb="138" eb="140">
      <t>ケイジョウ</t>
    </rPh>
    <rPh sb="141" eb="143">
      <t>ヨテイ</t>
    </rPh>
    <phoneticPr fontId="4"/>
  </si>
  <si>
    <t>収益的収支は昨年同様に低い値を示しており、経費回収率については減となっている。これは突発的な修繕が発生したものです。
企業債残高についても、償還残年数も僅かとなってきたが、新たに施設の更新を踏まえた経営計画を作成しなければならない状況となっています。
施設利用率や水洗化率が低いことについては、引き続き加入率向上に更なる努力が必要と考えております。</t>
    <rPh sb="0" eb="3">
      <t>シュウエキテキ</t>
    </rPh>
    <rPh sb="3" eb="5">
      <t>シュウシ</t>
    </rPh>
    <rPh sb="6" eb="8">
      <t>サクネン</t>
    </rPh>
    <rPh sb="8" eb="10">
      <t>ドウヨウ</t>
    </rPh>
    <rPh sb="11" eb="12">
      <t>ヒク</t>
    </rPh>
    <rPh sb="13" eb="14">
      <t>アタイ</t>
    </rPh>
    <rPh sb="15" eb="16">
      <t>シメ</t>
    </rPh>
    <rPh sb="21" eb="23">
      <t>ケイヒ</t>
    </rPh>
    <rPh sb="23" eb="25">
      <t>カイシュウ</t>
    </rPh>
    <rPh sb="25" eb="26">
      <t>リツ</t>
    </rPh>
    <rPh sb="42" eb="45">
      <t>トッパツテキ</t>
    </rPh>
    <rPh sb="46" eb="48">
      <t>シュウゼン</t>
    </rPh>
    <rPh sb="49" eb="51">
      <t>ハッセイ</t>
    </rPh>
    <rPh sb="60" eb="62">
      <t>キギョウ</t>
    </rPh>
    <rPh sb="62" eb="63">
      <t>サイ</t>
    </rPh>
    <rPh sb="63" eb="65">
      <t>ザンダカ</t>
    </rPh>
    <rPh sb="71" eb="73">
      <t>ショウカン</t>
    </rPh>
    <rPh sb="73" eb="74">
      <t>ザン</t>
    </rPh>
    <rPh sb="74" eb="75">
      <t>ネン</t>
    </rPh>
    <rPh sb="75" eb="76">
      <t>スウ</t>
    </rPh>
    <rPh sb="77" eb="78">
      <t>ワズ</t>
    </rPh>
    <rPh sb="87" eb="88">
      <t>アラ</t>
    </rPh>
    <rPh sb="90" eb="92">
      <t>シセツ</t>
    </rPh>
    <rPh sb="93" eb="95">
      <t>コウシン</t>
    </rPh>
    <rPh sb="96" eb="97">
      <t>フ</t>
    </rPh>
    <rPh sb="100" eb="102">
      <t>ケイエイ</t>
    </rPh>
    <rPh sb="102" eb="104">
      <t>ケイカク</t>
    </rPh>
    <rPh sb="105" eb="107">
      <t>サクセイ</t>
    </rPh>
    <rPh sb="116" eb="118">
      <t>ジョウキョウ</t>
    </rPh>
    <rPh sb="127" eb="129">
      <t>シセツ</t>
    </rPh>
    <rPh sb="129" eb="132">
      <t>リヨウリツ</t>
    </rPh>
    <rPh sb="133" eb="136">
      <t>スイセンカ</t>
    </rPh>
    <rPh sb="136" eb="137">
      <t>リツ</t>
    </rPh>
    <rPh sb="138" eb="139">
      <t>ヒク</t>
    </rPh>
    <rPh sb="148" eb="149">
      <t>ヒ</t>
    </rPh>
    <rPh sb="150" eb="151">
      <t>ツヅ</t>
    </rPh>
    <rPh sb="152" eb="154">
      <t>カニュウ</t>
    </rPh>
    <rPh sb="154" eb="155">
      <t>リツ</t>
    </rPh>
    <rPh sb="155" eb="157">
      <t>コウジョウ</t>
    </rPh>
    <rPh sb="158" eb="159">
      <t>サラ</t>
    </rPh>
    <rPh sb="161" eb="163">
      <t>ドリョク</t>
    </rPh>
    <rPh sb="164" eb="166">
      <t>ヒツヨウ</t>
    </rPh>
    <rPh sb="167" eb="168">
      <t>カンガ</t>
    </rPh>
    <phoneticPr fontId="4"/>
  </si>
  <si>
    <t xml:space="preserve">近年、中継ポンプ設備や処理施設の老朽化が顕著となっており、更新時期を迎えた施設・設備は現在、部品交換や修繕にて長寿命化を図っていますが、今後汚水処理に関する機械設備の更新が必要になるため、漁業集落環境整備事業にて整備計画の策定を図り、施設更新の把握、実施に向け取り組んでいきます。
</t>
    <rPh sb="0" eb="2">
      <t>キンネン</t>
    </rPh>
    <rPh sb="3" eb="5">
      <t>チュウケイ</t>
    </rPh>
    <rPh sb="8" eb="10">
      <t>セツビ</t>
    </rPh>
    <rPh sb="11" eb="13">
      <t>ショリ</t>
    </rPh>
    <rPh sb="13" eb="15">
      <t>シセツ</t>
    </rPh>
    <rPh sb="16" eb="19">
      <t>ロウキュウカ</t>
    </rPh>
    <rPh sb="20" eb="22">
      <t>ケンチョ</t>
    </rPh>
    <rPh sb="29" eb="31">
      <t>コウシン</t>
    </rPh>
    <rPh sb="31" eb="33">
      <t>ジキ</t>
    </rPh>
    <rPh sb="34" eb="35">
      <t>ムカ</t>
    </rPh>
    <rPh sb="37" eb="39">
      <t>シセツ</t>
    </rPh>
    <rPh sb="40" eb="42">
      <t>セツビ</t>
    </rPh>
    <rPh sb="43" eb="45">
      <t>ゲンザイ</t>
    </rPh>
    <rPh sb="46" eb="48">
      <t>ブヒン</t>
    </rPh>
    <rPh sb="48" eb="50">
      <t>コウカン</t>
    </rPh>
    <rPh sb="51" eb="53">
      <t>シュウゼン</t>
    </rPh>
    <rPh sb="55" eb="56">
      <t>チョウ</t>
    </rPh>
    <rPh sb="56" eb="59">
      <t>ジュミョウカ</t>
    </rPh>
    <rPh sb="60" eb="61">
      <t>ハカ</t>
    </rPh>
    <rPh sb="68" eb="70">
      <t>コンゴ</t>
    </rPh>
    <rPh sb="70" eb="72">
      <t>オスイ</t>
    </rPh>
    <rPh sb="72" eb="74">
      <t>ショリ</t>
    </rPh>
    <rPh sb="75" eb="76">
      <t>カン</t>
    </rPh>
    <rPh sb="78" eb="80">
      <t>キカイ</t>
    </rPh>
    <rPh sb="80" eb="82">
      <t>セツビ</t>
    </rPh>
    <rPh sb="83" eb="85">
      <t>コウシン</t>
    </rPh>
    <rPh sb="86" eb="88">
      <t>ヒツヨウ</t>
    </rPh>
    <rPh sb="94" eb="96">
      <t>ギョギョウ</t>
    </rPh>
    <rPh sb="96" eb="98">
      <t>シュウラク</t>
    </rPh>
    <rPh sb="98" eb="100">
      <t>カンキョウ</t>
    </rPh>
    <rPh sb="100" eb="102">
      <t>セイビ</t>
    </rPh>
    <rPh sb="102" eb="104">
      <t>ジギョウ</t>
    </rPh>
    <rPh sb="106" eb="108">
      <t>セイビ</t>
    </rPh>
    <rPh sb="108" eb="110">
      <t>ケイカク</t>
    </rPh>
    <rPh sb="111" eb="113">
      <t>サクテイ</t>
    </rPh>
    <rPh sb="114" eb="115">
      <t>ハカ</t>
    </rPh>
    <rPh sb="117" eb="119">
      <t>シセツ</t>
    </rPh>
    <rPh sb="119" eb="121">
      <t>コウシン</t>
    </rPh>
    <rPh sb="122" eb="124">
      <t>ハアク</t>
    </rPh>
    <rPh sb="125" eb="127">
      <t>ジッシ</t>
    </rPh>
    <rPh sb="128" eb="129">
      <t>ム</t>
    </rPh>
    <rPh sb="130" eb="131">
      <t>ト</t>
    </rPh>
    <rPh sb="132" eb="133">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</si>
</sst>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0F-4D0D-B373-61445C859D5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0.18</c:v>
                </c:pt>
                <c:pt idx="2">
                  <c:v>0.01</c:v>
                </c:pt>
                <c:pt idx="3">
                  <c:v>0.09</c:v>
                </c:pt>
                <c:pt idx="4">
                  <c:v>0.02</c:v>
                </c:pt>
              </c:numCache>
            </c:numRef>
          </c:val>
          <c:smooth val="0"/>
          <c:extLst>
            <c:ext xmlns:c16="http://schemas.microsoft.com/office/drawing/2014/chart" uri="{C3380CC4-5D6E-409C-BE32-E72D297353CC}">
              <c16:uniqueId val="{00000001-B30F-4D0D-B373-61445C859D5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33.96</c:v>
                </c:pt>
                <c:pt idx="1">
                  <c:v>33.96</c:v>
                </c:pt>
                <c:pt idx="2">
                  <c:v>33.96</c:v>
                </c:pt>
                <c:pt idx="3">
                  <c:v>33.96</c:v>
                </c:pt>
                <c:pt idx="4">
                  <c:v>34.590000000000003</c:v>
                </c:pt>
              </c:numCache>
            </c:numRef>
          </c:val>
          <c:extLst>
            <c:ext xmlns:c16="http://schemas.microsoft.com/office/drawing/2014/chart" uri="{C3380CC4-5D6E-409C-BE32-E72D297353CC}">
              <c16:uniqueId val="{00000000-D2EC-40AB-BEF6-3C40DBD0A6C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39.68</c:v>
                </c:pt>
                <c:pt idx="1">
                  <c:v>35.64</c:v>
                </c:pt>
                <c:pt idx="2">
                  <c:v>33.729999999999997</c:v>
                </c:pt>
                <c:pt idx="3">
                  <c:v>33.21</c:v>
                </c:pt>
                <c:pt idx="4">
                  <c:v>32.229999999999997</c:v>
                </c:pt>
              </c:numCache>
            </c:numRef>
          </c:val>
          <c:smooth val="0"/>
          <c:extLst>
            <c:ext xmlns:c16="http://schemas.microsoft.com/office/drawing/2014/chart" uri="{C3380CC4-5D6E-409C-BE32-E72D297353CC}">
              <c16:uniqueId val="{00000001-D2EC-40AB-BEF6-3C40DBD0A6C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70.55</c:v>
                </c:pt>
                <c:pt idx="1">
                  <c:v>73.19</c:v>
                </c:pt>
                <c:pt idx="2">
                  <c:v>70.92</c:v>
                </c:pt>
                <c:pt idx="3">
                  <c:v>70.86</c:v>
                </c:pt>
                <c:pt idx="4">
                  <c:v>70.03</c:v>
                </c:pt>
              </c:numCache>
            </c:numRef>
          </c:val>
          <c:extLst>
            <c:ext xmlns:c16="http://schemas.microsoft.com/office/drawing/2014/chart" uri="{C3380CC4-5D6E-409C-BE32-E72D297353CC}">
              <c16:uniqueId val="{00000000-7337-422D-8862-1C2711B640E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83.95</c:v>
                </c:pt>
                <c:pt idx="1">
                  <c:v>82.92</c:v>
                </c:pt>
                <c:pt idx="2">
                  <c:v>79.989999999999995</c:v>
                </c:pt>
                <c:pt idx="3">
                  <c:v>79.98</c:v>
                </c:pt>
                <c:pt idx="4">
                  <c:v>80.8</c:v>
                </c:pt>
              </c:numCache>
            </c:numRef>
          </c:val>
          <c:smooth val="0"/>
          <c:extLst>
            <c:ext xmlns:c16="http://schemas.microsoft.com/office/drawing/2014/chart" uri="{C3380CC4-5D6E-409C-BE32-E72D297353CC}">
              <c16:uniqueId val="{00000001-7337-422D-8862-1C2711B640E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92.93</c:v>
                </c:pt>
                <c:pt idx="1">
                  <c:v>96.15</c:v>
                </c:pt>
                <c:pt idx="2">
                  <c:v>39.99</c:v>
                </c:pt>
                <c:pt idx="3">
                  <c:v>34.659999999999997</c:v>
                </c:pt>
                <c:pt idx="4">
                  <c:v>42.54</c:v>
                </c:pt>
              </c:numCache>
            </c:numRef>
          </c:val>
          <c:extLst>
            <c:ext xmlns:c16="http://schemas.microsoft.com/office/drawing/2014/chart" uri="{C3380CC4-5D6E-409C-BE32-E72D297353CC}">
              <c16:uniqueId val="{00000000-A3EE-42CA-84B6-9113B0F27D2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EE-42CA-84B6-9113B0F27D2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AF-49FE-934A-3F56ACA1FA7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AF-49FE-934A-3F56ACA1FA7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58-4764-B306-61A4BAE75DA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58-4764-B306-61A4BAE75DA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1B-4A86-A123-67D2DBC88B6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1B-4A86-A123-67D2DBC88B6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2A-436B-8AB8-73980875C56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2A-436B-8AB8-73980875C56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formatCode="#,##0.00;&quot;△&quot;#,##0.00;&quot;-&quot;">
                  <c:v>28.81</c:v>
                </c:pt>
                <c:pt idx="3" formatCode="#,##0.00;&quot;△&quot;#,##0.00;&quot;-&quot;">
                  <c:v>29.98</c:v>
                </c:pt>
                <c:pt idx="4" formatCode="#,##0.00;&quot;△&quot;#,##0.00;&quot;-&quot;">
                  <c:v>29.64</c:v>
                </c:pt>
              </c:numCache>
            </c:numRef>
          </c:val>
          <c:extLst>
            <c:ext xmlns:c16="http://schemas.microsoft.com/office/drawing/2014/chart" uri="{C3380CC4-5D6E-409C-BE32-E72D297353CC}">
              <c16:uniqueId val="{00000000-809F-4F8C-96B5-4A17C3D694C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830.5</c:v>
                </c:pt>
                <c:pt idx="1">
                  <c:v>1029.24</c:v>
                </c:pt>
                <c:pt idx="2">
                  <c:v>1063.93</c:v>
                </c:pt>
                <c:pt idx="3">
                  <c:v>1060.8599999999999</c:v>
                </c:pt>
                <c:pt idx="4">
                  <c:v>1006.65</c:v>
                </c:pt>
              </c:numCache>
            </c:numRef>
          </c:val>
          <c:smooth val="0"/>
          <c:extLst>
            <c:ext xmlns:c16="http://schemas.microsoft.com/office/drawing/2014/chart" uri="{C3380CC4-5D6E-409C-BE32-E72D297353CC}">
              <c16:uniqueId val="{00000001-809F-4F8C-96B5-4A17C3D694C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77.900000000000006</c:v>
                </c:pt>
                <c:pt idx="1">
                  <c:v>84.45</c:v>
                </c:pt>
                <c:pt idx="2">
                  <c:v>75.459999999999994</c:v>
                </c:pt>
                <c:pt idx="3">
                  <c:v>89.07</c:v>
                </c:pt>
                <c:pt idx="4">
                  <c:v>45.24</c:v>
                </c:pt>
              </c:numCache>
            </c:numRef>
          </c:val>
          <c:extLst>
            <c:ext xmlns:c16="http://schemas.microsoft.com/office/drawing/2014/chart" uri="{C3380CC4-5D6E-409C-BE32-E72D297353CC}">
              <c16:uniqueId val="{00000000-ACA0-422F-8E83-987C3A4EF04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43.66</c:v>
                </c:pt>
                <c:pt idx="1">
                  <c:v>43.13</c:v>
                </c:pt>
                <c:pt idx="2">
                  <c:v>46.26</c:v>
                </c:pt>
                <c:pt idx="3">
                  <c:v>45.81</c:v>
                </c:pt>
                <c:pt idx="4">
                  <c:v>43.43</c:v>
                </c:pt>
              </c:numCache>
            </c:numRef>
          </c:val>
          <c:smooth val="0"/>
          <c:extLst>
            <c:ext xmlns:c16="http://schemas.microsoft.com/office/drawing/2014/chart" uri="{C3380CC4-5D6E-409C-BE32-E72D297353CC}">
              <c16:uniqueId val="{00000001-ACA0-422F-8E83-987C3A4EF04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160.16</c:v>
                </c:pt>
                <c:pt idx="1">
                  <c:v>149.26</c:v>
                </c:pt>
                <c:pt idx="2">
                  <c:v>166.78</c:v>
                </c:pt>
                <c:pt idx="3">
                  <c:v>141.21</c:v>
                </c:pt>
                <c:pt idx="4">
                  <c:v>284.07</c:v>
                </c:pt>
              </c:numCache>
            </c:numRef>
          </c:val>
          <c:extLst>
            <c:ext xmlns:c16="http://schemas.microsoft.com/office/drawing/2014/chart" uri="{C3380CC4-5D6E-409C-BE32-E72D297353CC}">
              <c16:uniqueId val="{00000000-D18D-405E-A7B8-2A526C377BB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382.09</c:v>
                </c:pt>
                <c:pt idx="1">
                  <c:v>392.03</c:v>
                </c:pt>
                <c:pt idx="2">
                  <c:v>376.4</c:v>
                </c:pt>
                <c:pt idx="3">
                  <c:v>383.92</c:v>
                </c:pt>
                <c:pt idx="4">
                  <c:v>400.44</c:v>
                </c:pt>
              </c:numCache>
            </c:numRef>
          </c:val>
          <c:smooth val="0"/>
          <c:extLst>
            <c:ext xmlns:c16="http://schemas.microsoft.com/office/drawing/2014/chart" uri="{C3380CC4-5D6E-409C-BE32-E72D297353CC}">
              <c16:uniqueId val="{00000001-D18D-405E-A7B8-2A526C377BB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M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宿毛市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8">
        <f>データ!S6</f>
        <v>20574</v>
      </c>
      <c r="AM8" s="68"/>
      <c r="AN8" s="68"/>
      <c r="AO8" s="68"/>
      <c r="AP8" s="68"/>
      <c r="AQ8" s="68"/>
      <c r="AR8" s="68"/>
      <c r="AS8" s="68"/>
      <c r="AT8" s="67">
        <f>データ!T6</f>
        <v>286.2</v>
      </c>
      <c r="AU8" s="67"/>
      <c r="AV8" s="67"/>
      <c r="AW8" s="67"/>
      <c r="AX8" s="67"/>
      <c r="AY8" s="67"/>
      <c r="AZ8" s="67"/>
      <c r="BA8" s="67"/>
      <c r="BB8" s="67">
        <f>データ!U6</f>
        <v>71.89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1.45</v>
      </c>
      <c r="Q10" s="67"/>
      <c r="R10" s="67"/>
      <c r="S10" s="67"/>
      <c r="T10" s="67"/>
      <c r="U10" s="67"/>
      <c r="V10" s="67"/>
      <c r="W10" s="67">
        <f>データ!Q6</f>
        <v>70.62</v>
      </c>
      <c r="X10" s="67"/>
      <c r="Y10" s="67"/>
      <c r="Z10" s="67"/>
      <c r="AA10" s="67"/>
      <c r="AB10" s="67"/>
      <c r="AC10" s="67"/>
      <c r="AD10" s="68">
        <f>データ!R6</f>
        <v>2270</v>
      </c>
      <c r="AE10" s="68"/>
      <c r="AF10" s="68"/>
      <c r="AG10" s="68"/>
      <c r="AH10" s="68"/>
      <c r="AI10" s="68"/>
      <c r="AJ10" s="68"/>
      <c r="AK10" s="2"/>
      <c r="AL10" s="68">
        <f>データ!V6</f>
        <v>297</v>
      </c>
      <c r="AM10" s="68"/>
      <c r="AN10" s="68"/>
      <c r="AO10" s="68"/>
      <c r="AP10" s="68"/>
      <c r="AQ10" s="68"/>
      <c r="AR10" s="68"/>
      <c r="AS10" s="68"/>
      <c r="AT10" s="67">
        <f>データ!W6</f>
        <v>0.08</v>
      </c>
      <c r="AU10" s="67"/>
      <c r="AV10" s="67"/>
      <c r="AW10" s="67"/>
      <c r="AX10" s="67"/>
      <c r="AY10" s="67"/>
      <c r="AZ10" s="67"/>
      <c r="BA10" s="67"/>
      <c r="BB10" s="67">
        <f>データ!X6</f>
        <v>3712.5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44</v>
      </c>
      <c r="N86" s="26" t="s">
        <v>44</v>
      </c>
      <c r="O86" s="26" t="str">
        <f>データ!EO6</f>
        <v>【0.04】</v>
      </c>
    </row>
  </sheetData>
  <sheetProtection algorithmName="SHA-512" hashValue="yCIJeEho/b/x7qggCUIaHsTcLCliMH/rNlr0mQHBsvWEOo/M3Ip0hfzdKPRbZjEk49LPhlgEML0vELjIw5bC6g==" saltValue="wxvOGDBq/jfp8ki881k5a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392081</v>
      </c>
      <c r="D6" s="33">
        <f t="shared" si="3"/>
        <v>47</v>
      </c>
      <c r="E6" s="33">
        <f t="shared" si="3"/>
        <v>17</v>
      </c>
      <c r="F6" s="33">
        <f t="shared" si="3"/>
        <v>6</v>
      </c>
      <c r="G6" s="33">
        <f t="shared" si="3"/>
        <v>0</v>
      </c>
      <c r="H6" s="33" t="str">
        <f t="shared" si="3"/>
        <v>高知県　宿毛市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1.45</v>
      </c>
      <c r="Q6" s="34">
        <f t="shared" si="3"/>
        <v>70.62</v>
      </c>
      <c r="R6" s="34">
        <f t="shared" si="3"/>
        <v>2270</v>
      </c>
      <c r="S6" s="34">
        <f t="shared" si="3"/>
        <v>20574</v>
      </c>
      <c r="T6" s="34">
        <f t="shared" si="3"/>
        <v>286.2</v>
      </c>
      <c r="U6" s="34">
        <f t="shared" si="3"/>
        <v>71.89</v>
      </c>
      <c r="V6" s="34">
        <f t="shared" si="3"/>
        <v>297</v>
      </c>
      <c r="W6" s="34">
        <f t="shared" si="3"/>
        <v>0.08</v>
      </c>
      <c r="X6" s="34">
        <f t="shared" si="3"/>
        <v>3712.5</v>
      </c>
      <c r="Y6" s="35">
        <f>IF(Y7="",NA(),Y7)</f>
        <v>92.93</v>
      </c>
      <c r="Z6" s="35">
        <f t="shared" ref="Z6:AH6" si="4">IF(Z7="",NA(),Z7)</f>
        <v>96.15</v>
      </c>
      <c r="AA6" s="35">
        <f t="shared" si="4"/>
        <v>39.99</v>
      </c>
      <c r="AB6" s="35">
        <f t="shared" si="4"/>
        <v>34.659999999999997</v>
      </c>
      <c r="AC6" s="35">
        <f t="shared" si="4"/>
        <v>42.54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28.81</v>
      </c>
      <c r="BI6" s="35">
        <f t="shared" si="7"/>
        <v>29.98</v>
      </c>
      <c r="BJ6" s="35">
        <f t="shared" si="7"/>
        <v>29.64</v>
      </c>
      <c r="BK6" s="35">
        <f t="shared" si="7"/>
        <v>830.5</v>
      </c>
      <c r="BL6" s="35">
        <f t="shared" si="7"/>
        <v>1029.24</v>
      </c>
      <c r="BM6" s="35">
        <f t="shared" si="7"/>
        <v>1063.93</v>
      </c>
      <c r="BN6" s="35">
        <f t="shared" si="7"/>
        <v>1060.8599999999999</v>
      </c>
      <c r="BO6" s="35">
        <f t="shared" si="7"/>
        <v>1006.65</v>
      </c>
      <c r="BP6" s="34" t="str">
        <f>IF(BP7="","",IF(BP7="-","【-】","【"&amp;SUBSTITUTE(TEXT(BP7,"#,##0.00"),"-","△")&amp;"】"))</f>
        <v>【973.20】</v>
      </c>
      <c r="BQ6" s="35">
        <f>IF(BQ7="",NA(),BQ7)</f>
        <v>77.900000000000006</v>
      </c>
      <c r="BR6" s="35">
        <f t="shared" ref="BR6:BZ6" si="8">IF(BR7="",NA(),BR7)</f>
        <v>84.45</v>
      </c>
      <c r="BS6" s="35">
        <f t="shared" si="8"/>
        <v>75.459999999999994</v>
      </c>
      <c r="BT6" s="35">
        <f t="shared" si="8"/>
        <v>89.07</v>
      </c>
      <c r="BU6" s="35">
        <f t="shared" si="8"/>
        <v>45.24</v>
      </c>
      <c r="BV6" s="35">
        <f t="shared" si="8"/>
        <v>43.66</v>
      </c>
      <c r="BW6" s="35">
        <f t="shared" si="8"/>
        <v>43.13</v>
      </c>
      <c r="BX6" s="35">
        <f t="shared" si="8"/>
        <v>46.26</v>
      </c>
      <c r="BY6" s="35">
        <f t="shared" si="8"/>
        <v>45.81</v>
      </c>
      <c r="BZ6" s="35">
        <f t="shared" si="8"/>
        <v>43.43</v>
      </c>
      <c r="CA6" s="34" t="str">
        <f>IF(CA7="","",IF(CA7="-","【-】","【"&amp;SUBSTITUTE(TEXT(CA7,"#,##0.00"),"-","△")&amp;"】"))</f>
        <v>【45.14】</v>
      </c>
      <c r="CB6" s="35">
        <f>IF(CB7="",NA(),CB7)</f>
        <v>160.16</v>
      </c>
      <c r="CC6" s="35">
        <f t="shared" ref="CC6:CK6" si="9">IF(CC7="",NA(),CC7)</f>
        <v>149.26</v>
      </c>
      <c r="CD6" s="35">
        <f t="shared" si="9"/>
        <v>166.78</v>
      </c>
      <c r="CE6" s="35">
        <f t="shared" si="9"/>
        <v>141.21</v>
      </c>
      <c r="CF6" s="35">
        <f t="shared" si="9"/>
        <v>284.07</v>
      </c>
      <c r="CG6" s="35">
        <f t="shared" si="9"/>
        <v>382.09</v>
      </c>
      <c r="CH6" s="35">
        <f t="shared" si="9"/>
        <v>392.03</v>
      </c>
      <c r="CI6" s="35">
        <f t="shared" si="9"/>
        <v>376.4</v>
      </c>
      <c r="CJ6" s="35">
        <f t="shared" si="9"/>
        <v>383.92</v>
      </c>
      <c r="CK6" s="35">
        <f t="shared" si="9"/>
        <v>400.44</v>
      </c>
      <c r="CL6" s="34" t="str">
        <f>IF(CL7="","",IF(CL7="-","【-】","【"&amp;SUBSTITUTE(TEXT(CL7,"#,##0.00"),"-","△")&amp;"】"))</f>
        <v>【377.19】</v>
      </c>
      <c r="CM6" s="35">
        <f>IF(CM7="",NA(),CM7)</f>
        <v>33.96</v>
      </c>
      <c r="CN6" s="35">
        <f t="shared" ref="CN6:CV6" si="10">IF(CN7="",NA(),CN7)</f>
        <v>33.96</v>
      </c>
      <c r="CO6" s="35">
        <f t="shared" si="10"/>
        <v>33.96</v>
      </c>
      <c r="CP6" s="35">
        <f t="shared" si="10"/>
        <v>33.96</v>
      </c>
      <c r="CQ6" s="35">
        <f t="shared" si="10"/>
        <v>34.590000000000003</v>
      </c>
      <c r="CR6" s="35">
        <f t="shared" si="10"/>
        <v>39.68</v>
      </c>
      <c r="CS6" s="35">
        <f t="shared" si="10"/>
        <v>35.64</v>
      </c>
      <c r="CT6" s="35">
        <f t="shared" si="10"/>
        <v>33.729999999999997</v>
      </c>
      <c r="CU6" s="35">
        <f t="shared" si="10"/>
        <v>33.21</v>
      </c>
      <c r="CV6" s="35">
        <f t="shared" si="10"/>
        <v>32.229999999999997</v>
      </c>
      <c r="CW6" s="34" t="str">
        <f>IF(CW7="","",IF(CW7="-","【-】","【"&amp;SUBSTITUTE(TEXT(CW7,"#,##0.00"),"-","△")&amp;"】"))</f>
        <v>【33.69】</v>
      </c>
      <c r="CX6" s="35">
        <f>IF(CX7="",NA(),CX7)</f>
        <v>70.55</v>
      </c>
      <c r="CY6" s="35">
        <f t="shared" ref="CY6:DG6" si="11">IF(CY7="",NA(),CY7)</f>
        <v>73.19</v>
      </c>
      <c r="CZ6" s="35">
        <f t="shared" si="11"/>
        <v>70.92</v>
      </c>
      <c r="DA6" s="35">
        <f t="shared" si="11"/>
        <v>70.86</v>
      </c>
      <c r="DB6" s="35">
        <f t="shared" si="11"/>
        <v>70.03</v>
      </c>
      <c r="DC6" s="35">
        <f t="shared" si="11"/>
        <v>83.95</v>
      </c>
      <c r="DD6" s="35">
        <f t="shared" si="11"/>
        <v>82.92</v>
      </c>
      <c r="DE6" s="35">
        <f t="shared" si="11"/>
        <v>79.989999999999995</v>
      </c>
      <c r="DF6" s="35">
        <f t="shared" si="11"/>
        <v>79.98</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0.18</v>
      </c>
      <c r="EL6" s="35">
        <f t="shared" si="14"/>
        <v>0.01</v>
      </c>
      <c r="EM6" s="35">
        <f t="shared" si="14"/>
        <v>0.09</v>
      </c>
      <c r="EN6" s="35">
        <f t="shared" si="14"/>
        <v>0.02</v>
      </c>
      <c r="EO6" s="34" t="str">
        <f>IF(EO7="","",IF(EO7="-","【-】","【"&amp;SUBSTITUTE(TEXT(EO7,"#,##0.00"),"-","△")&amp;"】"))</f>
        <v>【0.04】</v>
      </c>
    </row>
    <row r="7" spans="1:145" s="36" customFormat="1" x14ac:dyDescent="0.15">
      <c r="A7" s="28"/>
      <c r="B7" s="37">
        <v>2018</v>
      </c>
      <c r="C7" s="37">
        <v>392081</v>
      </c>
      <c r="D7" s="37">
        <v>47</v>
      </c>
      <c r="E7" s="37">
        <v>17</v>
      </c>
      <c r="F7" s="37">
        <v>6</v>
      </c>
      <c r="G7" s="37">
        <v>0</v>
      </c>
      <c r="H7" s="37" t="s">
        <v>98</v>
      </c>
      <c r="I7" s="37" t="s">
        <v>99</v>
      </c>
      <c r="J7" s="37" t="s">
        <v>100</v>
      </c>
      <c r="K7" s="37" t="s">
        <v>101</v>
      </c>
      <c r="L7" s="37" t="s">
        <v>102</v>
      </c>
      <c r="M7" s="37" t="s">
        <v>103</v>
      </c>
      <c r="N7" s="38" t="s">
        <v>104</v>
      </c>
      <c r="O7" s="38" t="s">
        <v>105</v>
      </c>
      <c r="P7" s="38">
        <v>1.45</v>
      </c>
      <c r="Q7" s="38">
        <v>70.62</v>
      </c>
      <c r="R7" s="38">
        <v>2270</v>
      </c>
      <c r="S7" s="38">
        <v>20574</v>
      </c>
      <c r="T7" s="38">
        <v>286.2</v>
      </c>
      <c r="U7" s="38">
        <v>71.89</v>
      </c>
      <c r="V7" s="38">
        <v>297</v>
      </c>
      <c r="W7" s="38">
        <v>0.08</v>
      </c>
      <c r="X7" s="38">
        <v>3712.5</v>
      </c>
      <c r="Y7" s="38">
        <v>92.93</v>
      </c>
      <c r="Z7" s="38">
        <v>96.15</v>
      </c>
      <c r="AA7" s="38">
        <v>39.99</v>
      </c>
      <c r="AB7" s="38">
        <v>34.659999999999997</v>
      </c>
      <c r="AC7" s="38">
        <v>42.54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28.81</v>
      </c>
      <c r="BI7" s="38">
        <v>29.98</v>
      </c>
      <c r="BJ7" s="38">
        <v>29.64</v>
      </c>
      <c r="BK7" s="38">
        <v>830.5</v>
      </c>
      <c r="BL7" s="38">
        <v>1029.24</v>
      </c>
      <c r="BM7" s="38">
        <v>1063.93</v>
      </c>
      <c r="BN7" s="38">
        <v>1060.8599999999999</v>
      </c>
      <c r="BO7" s="38">
        <v>1006.65</v>
      </c>
      <c r="BP7" s="38">
        <v>973.2</v>
      </c>
      <c r="BQ7" s="38">
        <v>77.900000000000006</v>
      </c>
      <c r="BR7" s="38">
        <v>84.45</v>
      </c>
      <c r="BS7" s="38">
        <v>75.459999999999994</v>
      </c>
      <c r="BT7" s="38">
        <v>89.07</v>
      </c>
      <c r="BU7" s="38">
        <v>45.24</v>
      </c>
      <c r="BV7" s="38">
        <v>43.66</v>
      </c>
      <c r="BW7" s="38">
        <v>43.13</v>
      </c>
      <c r="BX7" s="38">
        <v>46.26</v>
      </c>
      <c r="BY7" s="38">
        <v>45.81</v>
      </c>
      <c r="BZ7" s="38">
        <v>43.43</v>
      </c>
      <c r="CA7" s="38">
        <v>45.14</v>
      </c>
      <c r="CB7" s="38">
        <v>160.16</v>
      </c>
      <c r="CC7" s="38">
        <v>149.26</v>
      </c>
      <c r="CD7" s="38">
        <v>166.78</v>
      </c>
      <c r="CE7" s="38">
        <v>141.21</v>
      </c>
      <c r="CF7" s="38">
        <v>284.07</v>
      </c>
      <c r="CG7" s="38">
        <v>382.09</v>
      </c>
      <c r="CH7" s="38">
        <v>392.03</v>
      </c>
      <c r="CI7" s="38">
        <v>376.4</v>
      </c>
      <c r="CJ7" s="38">
        <v>383.92</v>
      </c>
      <c r="CK7" s="38">
        <v>400.44</v>
      </c>
      <c r="CL7" s="38">
        <v>377.19</v>
      </c>
      <c r="CM7" s="38">
        <v>33.96</v>
      </c>
      <c r="CN7" s="38">
        <v>33.96</v>
      </c>
      <c r="CO7" s="38">
        <v>33.96</v>
      </c>
      <c r="CP7" s="38">
        <v>33.96</v>
      </c>
      <c r="CQ7" s="38">
        <v>34.590000000000003</v>
      </c>
      <c r="CR7" s="38">
        <v>39.68</v>
      </c>
      <c r="CS7" s="38">
        <v>35.64</v>
      </c>
      <c r="CT7" s="38">
        <v>33.729999999999997</v>
      </c>
      <c r="CU7" s="38">
        <v>33.21</v>
      </c>
      <c r="CV7" s="38">
        <v>32.229999999999997</v>
      </c>
      <c r="CW7" s="38">
        <v>33.69</v>
      </c>
      <c r="CX7" s="38">
        <v>70.55</v>
      </c>
      <c r="CY7" s="38">
        <v>73.19</v>
      </c>
      <c r="CZ7" s="38">
        <v>70.92</v>
      </c>
      <c r="DA7" s="38">
        <v>70.86</v>
      </c>
      <c r="DB7" s="38">
        <v>70.03</v>
      </c>
      <c r="DC7" s="38">
        <v>83.95</v>
      </c>
      <c r="DD7" s="38">
        <v>82.92</v>
      </c>
      <c r="DE7" s="38">
        <v>79.989999999999995</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0.18</v>
      </c>
      <c r="EL7" s="38">
        <v>0.01</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gesui</cp:lastModifiedBy>
  <dcterms:created xsi:type="dcterms:W3CDTF">2019-12-05T05:25:41Z</dcterms:created>
  <dcterms:modified xsi:type="dcterms:W3CDTF">2020-01-27T02:11:39Z</dcterms:modified>
  <cp:category/>
</cp:coreProperties>
</file>