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15\Desktop\2.1.28　経営比較分析表について(市町村振興課)\2.1.28　県提出データ(市町村振興課)\"/>
    </mc:Choice>
  </mc:AlternateContent>
  <workbookProtection workbookAlgorithmName="SHA-512" workbookHashValue="QhJSEDOuh1EZj4F8cpliDuVGrHU/g+5M5Qsp4TEBKnsU8aStV6KCKZ8O/kueSNvos/IsGimvwDXBCRjCAKTtyA==" workbookSaltValue="XekwWVEd1FB3GApWkW+4I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<sst xmlns="http://schemas.openxmlformats.org/spreadsheetml/2006/main" count="239" uniqueCount="114">
  <si>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</si>
  <si>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</si>
  <si>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</si>
  <si>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</si>
  <si>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</si>
  <si>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</si>
  <si>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</si>
  <si>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</si>
  <si>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</si>
  <si>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</si>
  <si>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</si>
  <si>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</si>
  <si>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</si>
  <si>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</si>
  <si>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</si>
  <si>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</si>
  <si>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</si>
  <si>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</si>
  <si>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</si>
  <si>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</si>
  <si>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</si>
  <si>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</si>
  <si>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</si>
  <si>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</si>
  <si>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</si>
  <si>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</si>
  <si>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</si>
  <si>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</si>
  <si>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</si>
  <si>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</si>
  <si>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</si>
  <si>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</si>
  <si>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</si>
  <si>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</si>
  <si>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</si>
  <si>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</si>
  <si>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</si>
  <si>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</si>
  <si>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</si>
  <si>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</si>
  <si>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</si>
  <si>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</si>
  <si>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</si>
  <si>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</si>
  <si>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</si>
  <si>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</si>
  <si>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</si>
  <si>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</si>
  <si>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</si>
  <si>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</si>
  <si>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</si>
  <si>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</si>
  <si>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</si>
  <si>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</si>
  <si>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</si>
  <si>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</si>
  <si>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</si>
  <si>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</si>
  <si>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</si>
  <si>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</si>
  <si>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</si>
  <si>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</si>
  <si>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</si>
  <si>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</si>
  <si>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</si>
  <si>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</si>
  <si>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</si>
  <si>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</si>
  <si>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</si>
  <si>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</si>
  <si>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</si>
  <si>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</si>
  <si>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</si>
  <si>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</si>
  <si>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</si>
  <si>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</si>
  <si>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</si>
  <si>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</si>
  <si>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</si>
  <si>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</si>
  <si>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</si>
  <si>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</si>
  <si>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</si>
  <si>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</si>
  <si>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</si>
  <si>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</si>
  <si>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</si>
  <si>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</si>
  <si>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</si>
  <si>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</si>
  <si>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</si>
  <si>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</si>
  <si>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</si>
  <si>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</si>
  <si>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</si>
  <si>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</si>
  <si>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</si>
  <si>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</si>
  <si>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津野町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</si>
  <si>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</si>
  <si>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</si>
  <si>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</si>
  <si>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</si>
  <si>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</si>
  <si>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</si>
  <si>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</si>
  <si>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</si>
  <si>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</si>
  <si>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</si>
  <si>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</si>
  <si>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</si>
  <si>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概ね他市町村と比較して適正に経営できていると考える。
　表にもあるように現在特筆すべき大規模な改善点はないものと考えられるため、今後も同様の健全性・効率性を維持できるように努める。</t>
    <rPh sb="1" eb="2">
      <t>オオム</t>
    </rPh>
    <rPh sb="3" eb="4">
      <t>タ</t>
    </rPh>
    <rPh sb="4" eb="7">
      <t>シチョウソン</t>
    </rPh>
    <rPh sb="8" eb="10">
      <t>ヒカク</t>
    </rPh>
    <rPh sb="12" eb="14">
      <t>テキセイ</t>
    </rPh>
    <rPh sb="15" eb="17">
      <t>ケイエイ</t>
    </rPh>
    <rPh sb="23" eb="24">
      <t>カンガ</t>
    </rPh>
    <rPh sb="29" eb="30">
      <t>ヒョウ</t>
    </rPh>
    <rPh sb="37" eb="39">
      <t>ゲンザイ</t>
    </rPh>
    <rPh sb="39" eb="41">
      <t>トクヒツ</t>
    </rPh>
    <rPh sb="44" eb="47">
      <t>ダイキボ</t>
    </rPh>
    <rPh sb="48" eb="51">
      <t>カイゼンテン</t>
    </rPh>
    <rPh sb="57" eb="58">
      <t>カンガ</t>
    </rPh>
    <rPh sb="65" eb="67">
      <t>コンゴ</t>
    </rPh>
    <rPh sb="68" eb="70">
      <t>ドウヨウ</t>
    </rPh>
    <rPh sb="71" eb="74">
      <t>ケンゼンセイ</t>
    </rPh>
    <rPh sb="75" eb="78">
      <t>コウリツセイ</t>
    </rPh>
    <rPh sb="79" eb="81">
      <t>イジ</t>
    </rPh>
    <rPh sb="87" eb="88">
      <t>ツト</t>
    </rPh>
    <phoneticPr fontId="15"/>
  </si>
  <si>
    <t>　使用実績から30年程度が耐用年数であるが、現在は耐用年数を超えるものはないため、老朽化への対応について、今後数年間は準備期間であると考えている。</t>
    <rPh sb="1" eb="3">
      <t>シヨウ</t>
    </rPh>
    <rPh sb="3" eb="5">
      <t>ジッセキ</t>
    </rPh>
    <rPh sb="9" eb="10">
      <t>ネン</t>
    </rPh>
    <rPh sb="10" eb="12">
      <t>テイド</t>
    </rPh>
    <rPh sb="13" eb="15">
      <t>タイヨウ</t>
    </rPh>
    <rPh sb="15" eb="17">
      <t>ネンスウ</t>
    </rPh>
    <rPh sb="22" eb="24">
      <t>ゲンザイ</t>
    </rPh>
    <rPh sb="25" eb="27">
      <t>タイヨウ</t>
    </rPh>
    <rPh sb="27" eb="29">
      <t>ネンスウ</t>
    </rPh>
    <rPh sb="30" eb="31">
      <t>コ</t>
    </rPh>
    <rPh sb="41" eb="44">
      <t>ロウキュウカ</t>
    </rPh>
    <rPh sb="46" eb="48">
      <t>タイオウ</t>
    </rPh>
    <rPh sb="53" eb="55">
      <t>コンゴ</t>
    </rPh>
    <rPh sb="55" eb="58">
      <t>スウネンカン</t>
    </rPh>
    <rPh sb="59" eb="61">
      <t>ジュンビ</t>
    </rPh>
    <rPh sb="61" eb="63">
      <t>キカン</t>
    </rPh>
    <rPh sb="67" eb="68">
      <t>カンガ</t>
    </rPh>
    <phoneticPr fontId="15"/>
  </si>
  <si>
    <t>　現在は適切な運営が行われていると考えるが、老朽化や新規設置も含めて、今後の維持管理等については現在の経営状況では困難になることも考えられるため、料金改定も含めて検討課題である。</t>
    <rPh sb="1" eb="3">
      <t>ゲンザイ</t>
    </rPh>
    <rPh sb="4" eb="6">
      <t>テキセツ</t>
    </rPh>
    <rPh sb="7" eb="9">
      <t>ウンエイ</t>
    </rPh>
    <rPh sb="10" eb="11">
      <t>オコナ</t>
    </rPh>
    <rPh sb="17" eb="18">
      <t>カンガ</t>
    </rPh>
    <rPh sb="22" eb="25">
      <t>ロウキュウカ</t>
    </rPh>
    <rPh sb="26" eb="28">
      <t>シンキ</t>
    </rPh>
    <rPh sb="28" eb="30">
      <t>セッチ</t>
    </rPh>
    <rPh sb="31" eb="32">
      <t>フク</t>
    </rPh>
    <rPh sb="35" eb="37">
      <t>コンゴ</t>
    </rPh>
    <rPh sb="38" eb="40">
      <t>イジ</t>
    </rPh>
    <rPh sb="40" eb="42">
      <t>カンリ</t>
    </rPh>
    <rPh sb="42" eb="43">
      <t>トウ</t>
    </rPh>
    <rPh sb="48" eb="50">
      <t>ゲンザイ</t>
    </rPh>
    <rPh sb="51" eb="53">
      <t>ケイエイ</t>
    </rPh>
    <rPh sb="53" eb="55">
      <t>ジョウキョウ</t>
    </rPh>
    <rPh sb="57" eb="59">
      <t>コンナン</t>
    </rPh>
    <rPh sb="65" eb="66">
      <t>カンガ</t>
    </rPh>
    <rPh sb="73" eb="75">
      <t>リョウキン</t>
    </rPh>
    <rPh sb="75" eb="77">
      <t>カイテイ</t>
    </rPh>
    <rPh sb="78" eb="79">
      <t>フク</t>
    </rPh>
    <rPh sb="81" eb="83">
      <t>ケントウ</t>
    </rPh>
    <rPh sb="83" eb="85">
      <t>カダイ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</si>
</sst>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05-4ACD-83A7-783B14C8194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A05-4ACD-83A7-783B14C8194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94F-4EEC-BB7B-6351B673EFB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53.84</c:v>
                </c:pt>
                <c:pt idx="1">
                  <c:v>60.25</c:v>
                </c:pt>
                <c:pt idx="2">
                  <c:v>61.94</c:v>
                </c:pt>
                <c:pt idx="3">
                  <c:v>61.79</c:v>
                </c:pt>
                <c:pt idx="4">
                  <c:v>59.94</c:v>
                </c:pt>
              </c:numCache>
            </c:numRef>
          </c:val>
          <c:smooth val="0"/>
          <c:extLst>
            <c:ext xmlns:c16="http://schemas.microsoft.com/office/drawing/2014/chart" uri="{C3380CC4-5D6E-409C-BE32-E72D297353CC}">
              <c16:uniqueId val="{00000001-794F-4EEC-BB7B-6351B673EFB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5A9-4068-8C21-0A950E94152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95.04</c:v>
                </c:pt>
                <c:pt idx="1">
                  <c:v>95.26</c:v>
                </c:pt>
                <c:pt idx="2">
                  <c:v>94.14</c:v>
                </c:pt>
                <c:pt idx="3">
                  <c:v>92.44</c:v>
                </c:pt>
                <c:pt idx="4">
                  <c:v>89.66</c:v>
                </c:pt>
              </c:numCache>
            </c:numRef>
          </c:val>
          <c:smooth val="0"/>
          <c:extLst>
            <c:ext xmlns:c16="http://schemas.microsoft.com/office/drawing/2014/chart" uri="{C3380CC4-5D6E-409C-BE32-E72D297353CC}">
              <c16:uniqueId val="{00000001-35A9-4068-8C21-0A950E94152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71.28</c:v>
                </c:pt>
                <c:pt idx="1">
                  <c:v>129.30000000000001</c:v>
                </c:pt>
                <c:pt idx="2">
                  <c:v>72.84</c:v>
                </c:pt>
                <c:pt idx="3">
                  <c:v>78.56</c:v>
                </c:pt>
                <c:pt idx="4">
                  <c:v>70.040000000000006</c:v>
                </c:pt>
              </c:numCache>
            </c:numRef>
          </c:val>
          <c:extLst>
            <c:ext xmlns:c16="http://schemas.microsoft.com/office/drawing/2014/chart" uri="{C3380CC4-5D6E-409C-BE32-E72D297353CC}">
              <c16:uniqueId val="{00000000-1E7F-45B3-81EB-24887CEBB7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7F-45B3-81EB-24887CEBB7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6A-4A1A-BED0-EAA48430D9C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6A-4A1A-BED0-EAA48430D9C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A1-4F75-83F9-083EDCFEFA4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A1-4F75-83F9-083EDCFEFA4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27-4B34-9436-542BEA8C259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27-4B34-9436-542BEA8C259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0A-4637-ABBE-A027A0AE57F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0A-4637-ABBE-A027A0AE57F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formatCode="#,##0.00;&quot;△&quot;#,##0.00;&quot;-&quot;">
                  <c:v>27.64</c:v>
                </c:pt>
              </c:numCache>
            </c:numRef>
          </c:val>
          <c:extLst>
            <c:ext xmlns:c16="http://schemas.microsoft.com/office/drawing/2014/chart" uri="{C3380CC4-5D6E-409C-BE32-E72D297353CC}">
              <c16:uniqueId val="{00000000-F379-4C64-A693-5AD6AF9BD6F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261.08</c:v>
                </c:pt>
                <c:pt idx="1">
                  <c:v>241.49</c:v>
                </c:pt>
                <c:pt idx="2">
                  <c:v>248.44</c:v>
                </c:pt>
                <c:pt idx="3">
                  <c:v>244.85</c:v>
                </c:pt>
                <c:pt idx="4">
                  <c:v>296.89</c:v>
                </c:pt>
              </c:numCache>
            </c:numRef>
          </c:val>
          <c:smooth val="0"/>
          <c:extLst>
            <c:ext xmlns:c16="http://schemas.microsoft.com/office/drawing/2014/chart" uri="{C3380CC4-5D6E-409C-BE32-E72D297353CC}">
              <c16:uniqueId val="{00000001-F379-4C64-A693-5AD6AF9BD6F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100.07</c:v>
                </c:pt>
                <c:pt idx="1">
                  <c:v>186.27</c:v>
                </c:pt>
                <c:pt idx="2">
                  <c:v>99.35</c:v>
                </c:pt>
                <c:pt idx="3">
                  <c:v>99.97</c:v>
                </c:pt>
                <c:pt idx="4">
                  <c:v>95.1</c:v>
                </c:pt>
              </c:numCache>
            </c:numRef>
          </c:val>
          <c:extLst>
            <c:ext xmlns:c16="http://schemas.microsoft.com/office/drawing/2014/chart" uri="{C3380CC4-5D6E-409C-BE32-E72D297353CC}">
              <c16:uniqueId val="{00000000-40AF-4C09-80EA-E3B808BA7E2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68.61</c:v>
                </c:pt>
                <c:pt idx="1">
                  <c:v>65.7</c:v>
                </c:pt>
                <c:pt idx="2">
                  <c:v>66.73</c:v>
                </c:pt>
                <c:pt idx="3">
                  <c:v>64.78</c:v>
                </c:pt>
                <c:pt idx="4">
                  <c:v>63.06</c:v>
                </c:pt>
              </c:numCache>
            </c:numRef>
          </c:val>
          <c:smooth val="0"/>
          <c:extLst>
            <c:ext xmlns:c16="http://schemas.microsoft.com/office/drawing/2014/chart" uri="{C3380CC4-5D6E-409C-BE32-E72D297353CC}">
              <c16:uniqueId val="{00000001-40AF-4C09-80EA-E3B808BA7E2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133.44999999999999</c:v>
                </c:pt>
                <c:pt idx="1">
                  <c:v>75.290000000000006</c:v>
                </c:pt>
                <c:pt idx="2">
                  <c:v>142.07</c:v>
                </c:pt>
                <c:pt idx="3">
                  <c:v>140.47</c:v>
                </c:pt>
                <c:pt idx="4">
                  <c:v>146.55000000000001</c:v>
                </c:pt>
              </c:numCache>
            </c:numRef>
          </c:val>
          <c:extLst>
            <c:ext xmlns:c16="http://schemas.microsoft.com/office/drawing/2014/chart" uri="{C3380CC4-5D6E-409C-BE32-E72D297353CC}">
              <c16:uniqueId val="{00000000-73CA-4255-A221-97F4D98FA2C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241.18</c:v>
                </c:pt>
                <c:pt idx="1">
                  <c:v>247.94</c:v>
                </c:pt>
                <c:pt idx="2">
                  <c:v>241.29</c:v>
                </c:pt>
                <c:pt idx="3">
                  <c:v>250.21</c:v>
                </c:pt>
                <c:pt idx="4">
                  <c:v>264.77</c:v>
                </c:pt>
              </c:numCache>
            </c:numRef>
          </c:val>
          <c:smooth val="0"/>
          <c:extLst>
            <c:ext xmlns:c16="http://schemas.microsoft.com/office/drawing/2014/chart" uri="{C3380CC4-5D6E-409C-BE32-E72D297353CC}">
              <c16:uniqueId val="{00000001-73CA-4255-A221-97F4D98FA2C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津野町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tr">
        <f>データ!$M$6</f>
        <v>非設置</v>
      </c>
      <c r="AE8" s="49"/>
      <c r="AF8" s="49"/>
      <c r="AG8" s="49"/>
      <c r="AH8" s="49"/>
      <c r="AI8" s="49"/>
      <c r="AJ8" s="49"/>
      <c r="AK8" s="3"/>
      <c r="AL8" s="50">
        <f>データ!S6</f>
        <v>5835</v>
      </c>
      <c r="AM8" s="50"/>
      <c r="AN8" s="50"/>
      <c r="AO8" s="50"/>
      <c r="AP8" s="50"/>
      <c r="AQ8" s="50"/>
      <c r="AR8" s="50"/>
      <c r="AS8" s="50"/>
      <c r="AT8" s="45">
        <f>データ!T6</f>
        <v>197.85</v>
      </c>
      <c r="AU8" s="45"/>
      <c r="AV8" s="45"/>
      <c r="AW8" s="45"/>
      <c r="AX8" s="45"/>
      <c r="AY8" s="45"/>
      <c r="AZ8" s="45"/>
      <c r="BA8" s="45"/>
      <c r="BB8" s="45">
        <f>データ!U6</f>
        <v>29.49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46.7</v>
      </c>
      <c r="Q10" s="45"/>
      <c r="R10" s="45"/>
      <c r="S10" s="45"/>
      <c r="T10" s="45"/>
      <c r="U10" s="45"/>
      <c r="V10" s="45"/>
      <c r="W10" s="45">
        <f>データ!Q6</f>
        <v>100</v>
      </c>
      <c r="X10" s="45"/>
      <c r="Y10" s="45"/>
      <c r="Z10" s="45"/>
      <c r="AA10" s="45"/>
      <c r="AB10" s="45"/>
      <c r="AC10" s="45"/>
      <c r="AD10" s="50">
        <f>データ!R6</f>
        <v>2570</v>
      </c>
      <c r="AE10" s="50"/>
      <c r="AF10" s="50"/>
      <c r="AG10" s="50"/>
      <c r="AH10" s="50"/>
      <c r="AI10" s="50"/>
      <c r="AJ10" s="50"/>
      <c r="AK10" s="2"/>
      <c r="AL10" s="50">
        <f>データ!V6</f>
        <v>2703</v>
      </c>
      <c r="AM10" s="50"/>
      <c r="AN10" s="50"/>
      <c r="AO10" s="50"/>
      <c r="AP10" s="50"/>
      <c r="AQ10" s="50"/>
      <c r="AR10" s="50"/>
      <c r="AS10" s="50"/>
      <c r="AT10" s="45">
        <f>データ!W6</f>
        <v>197.98</v>
      </c>
      <c r="AU10" s="45"/>
      <c r="AV10" s="45"/>
      <c r="AW10" s="45"/>
      <c r="AX10" s="45"/>
      <c r="AY10" s="45"/>
      <c r="AZ10" s="45"/>
      <c r="BA10" s="45"/>
      <c r="BB10" s="45">
        <f>データ!X6</f>
        <v>13.65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43</v>
      </c>
      <c r="N86" s="26" t="s">
        <v>44</v>
      </c>
      <c r="O86" s="26" t="str">
        <f>データ!EO6</f>
        <v>【-】</v>
      </c>
    </row>
  </sheetData>
  <sheetProtection algorithmName="SHA-512" hashValue="EowF9gFFKklOlW7j3TLSUwSBWqw9RIJmi+TlAP+w/5/2HnO3X9NQmznumsl0c3oQCRQbVIymco5iOVukKz/wYQ==" saltValue="pgKbymdLJt1s5VTSsdguH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394114</v>
      </c>
      <c r="D6" s="33">
        <f t="shared" si="3"/>
        <v>47</v>
      </c>
      <c r="E6" s="33">
        <f t="shared" si="3"/>
        <v>18</v>
      </c>
      <c r="F6" s="33">
        <f t="shared" si="3"/>
        <v>0</v>
      </c>
      <c r="G6" s="33">
        <f t="shared" si="3"/>
        <v>0</v>
      </c>
      <c r="H6" s="33" t="str">
        <f t="shared" si="3"/>
        <v>高知県　津野町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46.7</v>
      </c>
      <c r="Q6" s="34">
        <f t="shared" si="3"/>
        <v>100</v>
      </c>
      <c r="R6" s="34">
        <f t="shared" si="3"/>
        <v>2570</v>
      </c>
      <c r="S6" s="34">
        <f t="shared" si="3"/>
        <v>5835</v>
      </c>
      <c r="T6" s="34">
        <f t="shared" si="3"/>
        <v>197.85</v>
      </c>
      <c r="U6" s="34">
        <f t="shared" si="3"/>
        <v>29.49</v>
      </c>
      <c r="V6" s="34">
        <f t="shared" si="3"/>
        <v>2703</v>
      </c>
      <c r="W6" s="34">
        <f t="shared" si="3"/>
        <v>197.98</v>
      </c>
      <c r="X6" s="34">
        <f t="shared" si="3"/>
        <v>13.65</v>
      </c>
      <c r="Y6" s="35">
        <f>IF(Y7="",NA(),Y7)</f>
        <v>71.28</v>
      </c>
      <c r="Z6" s="35">
        <f t="shared" ref="Z6:AH6" si="4">IF(Z7="",NA(),Z7)</f>
        <v>129.30000000000001</v>
      </c>
      <c r="AA6" s="35">
        <f t="shared" si="4"/>
        <v>72.84</v>
      </c>
      <c r="AB6" s="35">
        <f t="shared" si="4"/>
        <v>78.56</v>
      </c>
      <c r="AC6" s="35">
        <f t="shared" si="4"/>
        <v>70.040000000000006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27.64</v>
      </c>
      <c r="BK6" s="35">
        <f t="shared" si="7"/>
        <v>261.08</v>
      </c>
      <c r="BL6" s="35">
        <f t="shared" si="7"/>
        <v>241.49</v>
      </c>
      <c r="BM6" s="35">
        <f t="shared" si="7"/>
        <v>248.44</v>
      </c>
      <c r="BN6" s="35">
        <f t="shared" si="7"/>
        <v>244.85</v>
      </c>
      <c r="BO6" s="35">
        <f t="shared" si="7"/>
        <v>296.89</v>
      </c>
      <c r="BP6" s="34" t="str">
        <f>IF(BP7="","",IF(BP7="-","【-】","【"&amp;SUBSTITUTE(TEXT(BP7,"#,##0.00"),"-","△")&amp;"】"))</f>
        <v>【325.02】</v>
      </c>
      <c r="BQ6" s="35">
        <f>IF(BQ7="",NA(),BQ7)</f>
        <v>100.07</v>
      </c>
      <c r="BR6" s="35">
        <f t="shared" ref="BR6:BZ6" si="8">IF(BR7="",NA(),BR7)</f>
        <v>186.27</v>
      </c>
      <c r="BS6" s="35">
        <f t="shared" si="8"/>
        <v>99.35</v>
      </c>
      <c r="BT6" s="35">
        <f t="shared" si="8"/>
        <v>99.97</v>
      </c>
      <c r="BU6" s="35">
        <f t="shared" si="8"/>
        <v>95.1</v>
      </c>
      <c r="BV6" s="35">
        <f t="shared" si="8"/>
        <v>68.61</v>
      </c>
      <c r="BW6" s="35">
        <f t="shared" si="8"/>
        <v>65.7</v>
      </c>
      <c r="BX6" s="35">
        <f t="shared" si="8"/>
        <v>66.73</v>
      </c>
      <c r="BY6" s="35">
        <f t="shared" si="8"/>
        <v>64.78</v>
      </c>
      <c r="BZ6" s="35">
        <f t="shared" si="8"/>
        <v>63.06</v>
      </c>
      <c r="CA6" s="34" t="str">
        <f>IF(CA7="","",IF(CA7="-","【-】","【"&amp;SUBSTITUTE(TEXT(CA7,"#,##0.00"),"-","△")&amp;"】"))</f>
        <v>【60.61】</v>
      </c>
      <c r="CB6" s="35">
        <f>IF(CB7="",NA(),CB7)</f>
        <v>133.44999999999999</v>
      </c>
      <c r="CC6" s="35">
        <f t="shared" ref="CC6:CK6" si="9">IF(CC7="",NA(),CC7)</f>
        <v>75.290000000000006</v>
      </c>
      <c r="CD6" s="35">
        <f t="shared" si="9"/>
        <v>142.07</v>
      </c>
      <c r="CE6" s="35">
        <f t="shared" si="9"/>
        <v>140.47</v>
      </c>
      <c r="CF6" s="35">
        <f t="shared" si="9"/>
        <v>146.55000000000001</v>
      </c>
      <c r="CG6" s="35">
        <f t="shared" si="9"/>
        <v>241.18</v>
      </c>
      <c r="CH6" s="35">
        <f t="shared" si="9"/>
        <v>247.94</v>
      </c>
      <c r="CI6" s="35">
        <f t="shared" si="9"/>
        <v>241.29</v>
      </c>
      <c r="CJ6" s="35">
        <f t="shared" si="9"/>
        <v>250.21</v>
      </c>
      <c r="CK6" s="35">
        <f t="shared" si="9"/>
        <v>264.77</v>
      </c>
      <c r="CL6" s="34" t="str">
        <f>IF(CL7="","",IF(CL7="-","【-】","【"&amp;SUBSTITUTE(TEXT(CL7,"#,##0.00"),"-","△")&amp;"】"))</f>
        <v>【270.94】</v>
      </c>
      <c r="CM6" s="35">
        <f>IF(CM7="",NA(),CM7)</f>
        <v>100</v>
      </c>
      <c r="CN6" s="35">
        <f t="shared" ref="CN6:CV6" si="10">IF(CN7="",NA(),CN7)</f>
        <v>100</v>
      </c>
      <c r="CO6" s="35">
        <f t="shared" si="10"/>
        <v>100</v>
      </c>
      <c r="CP6" s="35">
        <f t="shared" si="10"/>
        <v>100</v>
      </c>
      <c r="CQ6" s="35">
        <f t="shared" si="10"/>
        <v>100</v>
      </c>
      <c r="CR6" s="35">
        <f t="shared" si="10"/>
        <v>53.84</v>
      </c>
      <c r="CS6" s="35">
        <f t="shared" si="10"/>
        <v>60.25</v>
      </c>
      <c r="CT6" s="35">
        <f t="shared" si="10"/>
        <v>61.94</v>
      </c>
      <c r="CU6" s="35">
        <f t="shared" si="10"/>
        <v>61.79</v>
      </c>
      <c r="CV6" s="35">
        <f t="shared" si="10"/>
        <v>59.94</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95.04</v>
      </c>
      <c r="DD6" s="35">
        <f t="shared" si="11"/>
        <v>95.26</v>
      </c>
      <c r="DE6" s="35">
        <f t="shared" si="11"/>
        <v>94.14</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394114</v>
      </c>
      <c r="D7" s="37">
        <v>47</v>
      </c>
      <c r="E7" s="37">
        <v>18</v>
      </c>
      <c r="F7" s="37">
        <v>0</v>
      </c>
      <c r="G7" s="37">
        <v>0</v>
      </c>
      <c r="H7" s="37" t="s">
        <v>98</v>
      </c>
      <c r="I7" s="37" t="s">
        <v>99</v>
      </c>
      <c r="J7" s="37" t="s">
        <v>100</v>
      </c>
      <c r="K7" s="37" t="s">
        <v>101</v>
      </c>
      <c r="L7" s="37" t="s">
        <v>102</v>
      </c>
      <c r="M7" s="37" t="s">
        <v>103</v>
      </c>
      <c r="N7" s="38" t="s">
        <v>104</v>
      </c>
      <c r="O7" s="38" t="s">
        <v>105</v>
      </c>
      <c r="P7" s="38">
        <v>46.7</v>
      </c>
      <c r="Q7" s="38">
        <v>100</v>
      </c>
      <c r="R7" s="38">
        <v>2570</v>
      </c>
      <c r="S7" s="38">
        <v>5835</v>
      </c>
      <c r="T7" s="38">
        <v>197.85</v>
      </c>
      <c r="U7" s="38">
        <v>29.49</v>
      </c>
      <c r="V7" s="38">
        <v>2703</v>
      </c>
      <c r="W7" s="38">
        <v>197.98</v>
      </c>
      <c r="X7" s="38">
        <v>13.65</v>
      </c>
      <c r="Y7" s="38">
        <v>71.28</v>
      </c>
      <c r="Z7" s="38">
        <v>129.30000000000001</v>
      </c>
      <c r="AA7" s="38">
        <v>72.84</v>
      </c>
      <c r="AB7" s="38">
        <v>78.56</v>
      </c>
      <c r="AC7" s="38">
        <v>70.040000000000006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27.64</v>
      </c>
      <c r="BK7" s="38">
        <v>261.08</v>
      </c>
      <c r="BL7" s="38">
        <v>241.49</v>
      </c>
      <c r="BM7" s="38">
        <v>248.44</v>
      </c>
      <c r="BN7" s="38">
        <v>244.85</v>
      </c>
      <c r="BO7" s="38">
        <v>296.89</v>
      </c>
      <c r="BP7" s="38">
        <v>325.02</v>
      </c>
      <c r="BQ7" s="38">
        <v>100.07</v>
      </c>
      <c r="BR7" s="38">
        <v>186.27</v>
      </c>
      <c r="BS7" s="38">
        <v>99.35</v>
      </c>
      <c r="BT7" s="38">
        <v>99.97</v>
      </c>
      <c r="BU7" s="38">
        <v>95.1</v>
      </c>
      <c r="BV7" s="38">
        <v>68.61</v>
      </c>
      <c r="BW7" s="38">
        <v>65.7</v>
      </c>
      <c r="BX7" s="38">
        <v>66.73</v>
      </c>
      <c r="BY7" s="38">
        <v>64.78</v>
      </c>
      <c r="BZ7" s="38">
        <v>63.06</v>
      </c>
      <c r="CA7" s="38">
        <v>60.61</v>
      </c>
      <c r="CB7" s="38">
        <v>133.44999999999999</v>
      </c>
      <c r="CC7" s="38">
        <v>75.290000000000006</v>
      </c>
      <c r="CD7" s="38">
        <v>142.07</v>
      </c>
      <c r="CE7" s="38">
        <v>140.47</v>
      </c>
      <c r="CF7" s="38">
        <v>146.55000000000001</v>
      </c>
      <c r="CG7" s="38">
        <v>241.18</v>
      </c>
      <c r="CH7" s="38">
        <v>247.94</v>
      </c>
      <c r="CI7" s="38">
        <v>241.29</v>
      </c>
      <c r="CJ7" s="38">
        <v>250.21</v>
      </c>
      <c r="CK7" s="38">
        <v>264.77</v>
      </c>
      <c r="CL7" s="38">
        <v>270.94</v>
      </c>
      <c r="CM7" s="38">
        <v>100</v>
      </c>
      <c r="CN7" s="38">
        <v>100</v>
      </c>
      <c r="CO7" s="38">
        <v>100</v>
      </c>
      <c r="CP7" s="38">
        <v>100</v>
      </c>
      <c r="CQ7" s="38">
        <v>100</v>
      </c>
      <c r="CR7" s="38">
        <v>53.84</v>
      </c>
      <c r="CS7" s="38">
        <v>60.25</v>
      </c>
      <c r="CT7" s="38">
        <v>61.94</v>
      </c>
      <c r="CU7" s="38">
        <v>61.79</v>
      </c>
      <c r="CV7" s="38">
        <v>59.94</v>
      </c>
      <c r="CW7" s="38">
        <v>57.8</v>
      </c>
      <c r="CX7" s="38">
        <v>100</v>
      </c>
      <c r="CY7" s="38">
        <v>100</v>
      </c>
      <c r="CZ7" s="38">
        <v>100</v>
      </c>
      <c r="DA7" s="38">
        <v>100</v>
      </c>
      <c r="DB7" s="38">
        <v>100</v>
      </c>
      <c r="DC7" s="38">
        <v>95.04</v>
      </c>
      <c r="DD7" s="38">
        <v>95.26</v>
      </c>
      <c r="DE7" s="38">
        <v>94.14</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2020-01-28T02:25:49Z</cp:lastPrinted>
  <dcterms:created xsi:type="dcterms:W3CDTF">2019-12-05T05:30:13Z</dcterms:created>
  <dcterms:modified xsi:type="dcterms:W3CDTF">2020-01-28T02:25:51Z</dcterms:modified>
  <cp:category/>
</cp:coreProperties>
</file>