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9615" windowHeight="8760" tabRatio="915"/>
  </bookViews>
  <sheets>
    <sheet name="第1号様式（申請）" sheetId="5" r:id="rId1"/>
    <sheet name="別紙１" sheetId="12" r:id="rId2"/>
    <sheet name="別紙１の（１）" sheetId="3" r:id="rId3"/>
    <sheet name="別紙１の（２）" sheetId="25" r:id="rId4"/>
    <sheet name="別紙２" sheetId="4" r:id="rId5"/>
    <sheet name="別紙2の(1)" sheetId="7" r:id="rId6"/>
    <sheet name="別紙３" sheetId="20" r:id="rId7"/>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0">'第1号様式（申請）'!$A$1:$AC$42</definedName>
    <definedName name="_xlnm.Print_Area" localSheetId="3">'別紙１の（２）'!$A$1:$O$30</definedName>
    <definedName name="_xlnm.Print_Area" localSheetId="4">別紙２!$A$1:$AC$46</definedName>
    <definedName name="_xlnm.Print_Area" localSheetId="5">'別紙2の(1)'!$A$1:$M$38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<sst xmlns="http://schemas.openxmlformats.org/spreadsheetml/2006/main" xmlns:r="http://schemas.openxmlformats.org/officeDocument/2006/relationships" count="291" uniqueCount="291">
  <si>
    <t>普通</t>
  </si>
  <si>
    <t>１補助対象児童とは</t>
    <rPh sb="1" eb="3">
      <t>ホジョ</t>
    </rPh>
    <rPh sb="3" eb="5">
      <t>タイショウ</t>
    </rPh>
    <rPh sb="5" eb="7">
      <t>ジドウ</t>
    </rPh>
    <phoneticPr fontId="21"/>
  </si>
  <si>
    <t>住所</t>
    <rPh sb="0" eb="2">
      <t>ジュウショ</t>
    </rPh>
    <phoneticPr fontId="21"/>
  </si>
  <si>
    <t>②</t>
  </si>
  <si>
    <t>（委託の場合　例①）（委託料が全て人件費の場合）</t>
    <rPh sb="1" eb="3">
      <t>イタク</t>
    </rPh>
    <rPh sb="4" eb="6">
      <t>バアイ</t>
    </rPh>
    <rPh sb="7" eb="8">
      <t>レイ</t>
    </rPh>
    <rPh sb="11" eb="14">
      <t>イタクリョウ</t>
    </rPh>
    <rPh sb="15" eb="16">
      <t>スベ</t>
    </rPh>
    <rPh sb="17" eb="20">
      <t>ジンケンヒ</t>
    </rPh>
    <rPh sb="21" eb="23">
      <t>バアイ</t>
    </rPh>
    <phoneticPr fontId="21"/>
  </si>
  <si>
    <t>申請者</t>
    <rPh sb="0" eb="3">
      <t>シンセイシャ</t>
    </rPh>
    <phoneticPr fontId="21"/>
  </si>
  <si>
    <t>保育士助手②</t>
    <rPh sb="0" eb="2">
      <t>ホイク</t>
    </rPh>
    <rPh sb="2" eb="3">
      <t>シ</t>
    </rPh>
    <rPh sb="3" eb="5">
      <t>ジョシュ</t>
    </rPh>
    <phoneticPr fontId="21"/>
  </si>
  <si>
    <t>選定額
Ｄ</t>
    <rPh sb="0" eb="2">
      <t>センテイ</t>
    </rPh>
    <rPh sb="2" eb="3">
      <t>ガク</t>
    </rPh>
    <phoneticPr fontId="21"/>
  </si>
  <si>
    <t>第９条の規定により、補助金の交付を関係書類を添えて申請します。</t>
  </si>
  <si>
    <t>第１号様式（第９条関係）</t>
  </si>
  <si>
    <t>医業外収益</t>
    <rPh sb="0" eb="2">
      <t>イギョウ</t>
    </rPh>
    <rPh sb="2" eb="3">
      <t>ガイ</t>
    </rPh>
    <rPh sb="3" eb="5">
      <t>シュウエキ</t>
    </rPh>
    <phoneticPr fontId="21"/>
  </si>
  <si>
    <t>基　　　　　準　　　　　額</t>
    <rPh sb="0" eb="1">
      <t>モト</t>
    </rPh>
    <rPh sb="6" eb="7">
      <t>ジュン</t>
    </rPh>
    <rPh sb="12" eb="13">
      <t>ガク</t>
    </rPh>
    <phoneticPr fontId="21"/>
  </si>
  <si>
    <t>別記</t>
    <rPh sb="0" eb="2">
      <t>ベッキ</t>
    </rPh>
    <phoneticPr fontId="21"/>
  </si>
  <si>
    <t>番号</t>
    <rPh sb="0" eb="2">
      <t>バンゴウ</t>
    </rPh>
    <phoneticPr fontId="21"/>
  </si>
  <si>
    <t>高知市丸ノ内１丁目２－２０</t>
    <rPh sb="0" eb="3">
      <t>コウチシ</t>
    </rPh>
    <rPh sb="3" eb="4">
      <t>マル</t>
    </rPh>
    <rPh sb="5" eb="6">
      <t>ウチ</t>
    </rPh>
    <rPh sb="7" eb="9">
      <t>チョウメ</t>
    </rPh>
    <phoneticPr fontId="21"/>
  </si>
  <si>
    <t>所在地</t>
    <rPh sb="0" eb="3">
      <t>ショザイチ</t>
    </rPh>
    <phoneticPr fontId="21"/>
  </si>
  <si>
    <t>金</t>
    <rPh sb="0" eb="1">
      <t>キン</t>
    </rPh>
    <phoneticPr fontId="21"/>
  </si>
  <si>
    <t>氏名</t>
    <rPh sb="0" eb="2">
      <t>シメイ</t>
    </rPh>
    <phoneticPr fontId="21"/>
  </si>
  <si>
    <t>医療法人県庁会</t>
    <rPh sb="0" eb="2">
      <t>イリョウ</t>
    </rPh>
    <rPh sb="2" eb="4">
      <t>ホウジン</t>
    </rPh>
    <rPh sb="4" eb="6">
      <t>ケンチョウ</t>
    </rPh>
    <rPh sb="6" eb="7">
      <t>カイ</t>
    </rPh>
    <phoneticPr fontId="21"/>
  </si>
  <si>
    <t>　理事長　高知　太郎</t>
    <rPh sb="1" eb="4">
      <t>リジチョウ</t>
    </rPh>
    <rPh sb="5" eb="7">
      <t>コウチ</t>
    </rPh>
    <rPh sb="8" eb="10">
      <t>タロウ</t>
    </rPh>
    <phoneticPr fontId="21"/>
  </si>
  <si>
    <t>院内保育施設利用状況調査票</t>
    <rPh sb="1" eb="2">
      <t>ナイ</t>
    </rPh>
    <rPh sb="2" eb="4">
      <t>ホイク</t>
    </rPh>
    <rPh sb="4" eb="6">
      <t>シセツ</t>
    </rPh>
    <rPh sb="6" eb="8">
      <t>リヨウ</t>
    </rPh>
    <rPh sb="8" eb="10">
      <t>ジョウキョウ</t>
    </rPh>
    <rPh sb="10" eb="13">
      <t>チョウサヒョウ</t>
    </rPh>
    <phoneticPr fontId="21"/>
  </si>
  <si>
    <t>円</t>
    <rPh sb="0" eb="1">
      <t>エン</t>
    </rPh>
    <phoneticPr fontId="21"/>
  </si>
  <si>
    <t>くろしおくん保育園</t>
    <rPh sb="6" eb="9">
      <t>ホイクエン</t>
    </rPh>
    <phoneticPr fontId="21"/>
  </si>
  <si>
    <t>生年月日</t>
    <rPh sb="0" eb="2">
      <t>セイネン</t>
    </rPh>
    <rPh sb="2" eb="4">
      <t>ガッピ</t>
    </rPh>
    <phoneticPr fontId="21"/>
  </si>
  <si>
    <t>基本額</t>
    <rPh sb="0" eb="2">
      <t>キホン</t>
    </rPh>
    <rPh sb="2" eb="3">
      <t>ガク</t>
    </rPh>
    <phoneticPr fontId="21"/>
  </si>
  <si>
    <t>１</t>
  </si>
  <si>
    <t>銀行名</t>
  </si>
  <si>
    <t>○○○○○○○○○○○○○○○○○○○○○○○○</t>
  </si>
  <si>
    <t>保育士等給与明細書</t>
    <rPh sb="0" eb="2">
      <t>ホイク</t>
    </rPh>
    <rPh sb="2" eb="3">
      <t>シ</t>
    </rPh>
    <rPh sb="3" eb="4">
      <t>トウ</t>
    </rPh>
    <rPh sb="4" eb="6">
      <t>キュウヨ</t>
    </rPh>
    <rPh sb="6" eb="9">
      <t>メイサイショ</t>
    </rPh>
    <phoneticPr fontId="21"/>
  </si>
  <si>
    <t>　本表は当該年度の設置者負担見込額等の状況を記入してください。</t>
  </si>
  <si>
    <t>保育料
収入
相当額</t>
    <rPh sb="0" eb="2">
      <t>ホイク</t>
    </rPh>
    <rPh sb="2" eb="3">
      <t>リョウ</t>
    </rPh>
    <rPh sb="4" eb="6">
      <t>シュウニュウ</t>
    </rPh>
    <rPh sb="7" eb="9">
      <t>ソウトウ</t>
    </rPh>
    <rPh sb="9" eb="10">
      <t>ガク</t>
    </rPh>
    <phoneticPr fontId="21"/>
  </si>
  <si>
    <t>（発行後３カ月以内のもの）</t>
    <rPh sb="1" eb="4">
      <t>ハッコウゴ</t>
    </rPh>
    <rPh sb="6" eb="7">
      <t>ゲツ</t>
    </rPh>
    <rPh sb="7" eb="9">
      <t>イナイ</t>
    </rPh>
    <phoneticPr fontId="21"/>
  </si>
  <si>
    <t>（注意事項）</t>
    <rPh sb="1" eb="3">
      <t>チュウイ</t>
    </rPh>
    <rPh sb="3" eb="5">
      <t>ジコウ</t>
    </rPh>
    <phoneticPr fontId="21"/>
  </si>
  <si>
    <t>　高知県補助金等交付規則第３条及び高知県院内保育所運営支援事業費補助金交付要綱</t>
    <rPh sb="1" eb="4">
      <t>コウチケン</t>
    </rPh>
    <rPh sb="4" eb="7">
      <t>ホジョキン</t>
    </rPh>
    <rPh sb="7" eb="8">
      <t>トウ</t>
    </rPh>
    <rPh sb="8" eb="10">
      <t>コウフ</t>
    </rPh>
    <rPh sb="10" eb="12">
      <t>キソク</t>
    </rPh>
    <rPh sb="12" eb="13">
      <t>ダイ</t>
    </rPh>
    <rPh sb="14" eb="15">
      <t>ジョウ</t>
    </rPh>
    <rPh sb="15" eb="16">
      <t>オヨ</t>
    </rPh>
    <rPh sb="17" eb="20">
      <t>コウチケン</t>
    </rPh>
    <rPh sb="20" eb="22">
      <t>インナイ</t>
    </rPh>
    <rPh sb="22" eb="24">
      <t>ホイク</t>
    </rPh>
    <rPh sb="24" eb="25">
      <t>ショ</t>
    </rPh>
    <rPh sb="25" eb="27">
      <t>ウンエイ</t>
    </rPh>
    <rPh sb="27" eb="29">
      <t>シエン</t>
    </rPh>
    <rPh sb="29" eb="32">
      <t>ジギョウヒ</t>
    </rPh>
    <rPh sb="32" eb="35">
      <t>ホジョキン</t>
    </rPh>
    <rPh sb="35" eb="37">
      <t>コウフ</t>
    </rPh>
    <rPh sb="37" eb="39">
      <t>ヨウコウ</t>
    </rPh>
    <phoneticPr fontId="21"/>
  </si>
  <si>
    <t>(常勤換算)</t>
    <rPh sb="1" eb="3">
      <t>ジョウキン</t>
    </rPh>
    <rPh sb="3" eb="5">
      <t>カンザン</t>
    </rPh>
    <phoneticPr fontId="21"/>
  </si>
  <si>
    <t>（１）委託契約書の写し（運営を委託する場合に限る。）</t>
    <rPh sb="3" eb="5">
      <t>イタク</t>
    </rPh>
    <rPh sb="5" eb="8">
      <t>ケイヤクショ</t>
    </rPh>
    <rPh sb="9" eb="10">
      <t>ウツ</t>
    </rPh>
    <rPh sb="12" eb="14">
      <t>ウンエイ</t>
    </rPh>
    <rPh sb="15" eb="17">
      <t>イタク</t>
    </rPh>
    <rPh sb="19" eb="21">
      <t>バアイ</t>
    </rPh>
    <rPh sb="22" eb="23">
      <t>カギ</t>
    </rPh>
    <phoneticPr fontId="21"/>
  </si>
  <si>
    <t>記</t>
    <rPh sb="0" eb="1">
      <t>キ</t>
    </rPh>
    <phoneticPr fontId="21"/>
  </si>
  <si>
    <t>補助申請額</t>
    <rPh sb="0" eb="2">
      <t>ホジョ</t>
    </rPh>
    <rPh sb="2" eb="4">
      <t>シンセイ</t>
    </rPh>
    <rPh sb="4" eb="5">
      <t>ガク</t>
    </rPh>
    <phoneticPr fontId="21"/>
  </si>
  <si>
    <t>６．職員の状況</t>
  </si>
  <si>
    <t>１　歳入の部</t>
    <rPh sb="2" eb="4">
      <t>サイニュウ</t>
    </rPh>
    <rPh sb="5" eb="6">
      <t>ブ</t>
    </rPh>
    <phoneticPr fontId="21"/>
  </si>
  <si>
    <t>２</t>
  </si>
  <si>
    <t>(注)「その他の保育従事者」の欄には、有資格の保育士及び看護職員以外で保育の業務に従事する者の数を記入してください。</t>
    <rPh sb="1" eb="2">
      <t>チュウ</t>
    </rPh>
    <rPh sb="30" eb="32">
      <t>ショクイン</t>
    </rPh>
    <phoneticPr fontId="21"/>
  </si>
  <si>
    <t>○，○○○，○○○</t>
  </si>
  <si>
    <t>歳入歳出予算書</t>
    <rPh sb="0" eb="1">
      <t>トシ</t>
    </rPh>
    <rPh sb="1" eb="2">
      <t>イリ</t>
    </rPh>
    <rPh sb="2" eb="3">
      <t>トシ</t>
    </rPh>
    <rPh sb="3" eb="4">
      <t>デ</t>
    </rPh>
    <rPh sb="4" eb="5">
      <t>ヨ</t>
    </rPh>
    <rPh sb="5" eb="6">
      <t>ザン</t>
    </rPh>
    <rPh sb="6" eb="7">
      <t>ショ</t>
    </rPh>
    <phoneticPr fontId="21"/>
  </si>
  <si>
    <t>補助申請額算出内訳（別紙１のとおり）</t>
    <rPh sb="0" eb="2">
      <t>ホジョ</t>
    </rPh>
    <rPh sb="2" eb="5">
      <t>シンセイガク</t>
    </rPh>
    <rPh sb="5" eb="7">
      <t>サンシュツ</t>
    </rPh>
    <rPh sb="7" eb="9">
      <t>ウチワケ</t>
    </rPh>
    <rPh sb="10" eb="12">
      <t>ベッシ</t>
    </rPh>
    <phoneticPr fontId="21"/>
  </si>
  <si>
    <t>種別により、下記のとおり金額が決まっています。</t>
    <rPh sb="0" eb="2">
      <t>シュベツ</t>
    </rPh>
    <rPh sb="6" eb="8">
      <t>カキ</t>
    </rPh>
    <rPh sb="12" eb="14">
      <t>キンガク</t>
    </rPh>
    <rPh sb="15" eb="16">
      <t>キ</t>
    </rPh>
    <phoneticPr fontId="21"/>
  </si>
  <si>
    <t>９月</t>
  </si>
  <si>
    <t>３</t>
  </si>
  <si>
    <t>口座振込先</t>
    <rPh sb="0" eb="2">
      <t>コウザ</t>
    </rPh>
    <phoneticPr fontId="21"/>
  </si>
  <si>
    <t>別紙３</t>
    <rPh sb="0" eb="2">
      <t>ベッシ</t>
    </rPh>
    <phoneticPr fontId="21"/>
  </si>
  <si>
    <t>事業計画書（別紙２のとおり）</t>
    <rPh sb="0" eb="2">
      <t>ジギョウ</t>
    </rPh>
    <rPh sb="2" eb="5">
      <t>ケイカクショ</t>
    </rPh>
    <rPh sb="6" eb="8">
      <t>ベッシ</t>
    </rPh>
    <phoneticPr fontId="21"/>
  </si>
  <si>
    <t>扶養手当</t>
    <rPh sb="0" eb="2">
      <t>フヨウ</t>
    </rPh>
    <rPh sb="2" eb="4">
      <t>テアテ</t>
    </rPh>
    <phoneticPr fontId="21"/>
  </si>
  <si>
    <t>４</t>
  </si>
  <si>
    <t>歳入歳出予算書の抄本（別紙３のとおり）</t>
    <rPh sb="0" eb="2">
      <t>サイニュウ</t>
    </rPh>
    <rPh sb="2" eb="4">
      <t>サイシュツ</t>
    </rPh>
    <rPh sb="4" eb="7">
      <t>ヨサンショ</t>
    </rPh>
    <rPh sb="8" eb="10">
      <t>ショウホン</t>
    </rPh>
    <rPh sb="11" eb="13">
      <t>ベッシ</t>
    </rPh>
    <phoneticPr fontId="21"/>
  </si>
  <si>
    <r>
      <t xml:space="preserve"> </t>
    </r>
    <r>
      <rPr>
        <sz val="11"/>
        <color auto="1"/>
        <rFont val="ＭＳ Ｐゴシック"/>
      </rPr>
      <t xml:space="preserve"> 4 人 × 24,000円 × 12月 ＝ </t>
    </r>
    <r>
      <rPr>
        <sz val="11"/>
        <color indexed="10"/>
        <rFont val="HGS創英角ｺﾞｼｯｸUB"/>
      </rPr>
      <t>1,152,000</t>
    </r>
    <rPh sb="4" eb="5">
      <t>ニン</t>
    </rPh>
    <rPh sb="14" eb="15">
      <t>エン</t>
    </rPh>
    <rPh sb="20" eb="21">
      <t>ツキ</t>
    </rPh>
    <phoneticPr fontId="21"/>
  </si>
  <si>
    <t>特地勤務
手当</t>
    <rPh sb="0" eb="1">
      <t>トク</t>
    </rPh>
    <rPh sb="1" eb="2">
      <t>チ</t>
    </rPh>
    <rPh sb="2" eb="4">
      <t>キンム</t>
    </rPh>
    <rPh sb="5" eb="7">
      <t>テアテ</t>
    </rPh>
    <phoneticPr fontId="21"/>
  </si>
  <si>
    <t>超過勤務
手当</t>
    <rPh sb="0" eb="2">
      <t>チョウカ</t>
    </rPh>
    <rPh sb="2" eb="4">
      <t>キンム</t>
    </rPh>
    <rPh sb="5" eb="7">
      <t>テアテ</t>
    </rPh>
    <phoneticPr fontId="21"/>
  </si>
  <si>
    <t>５</t>
  </si>
  <si>
    <t>保育施設名：</t>
    <rPh sb="0" eb="2">
      <t>ホイク</t>
    </rPh>
    <rPh sb="2" eb="4">
      <t>シセツ</t>
    </rPh>
    <rPh sb="4" eb="5">
      <t>メイ</t>
    </rPh>
    <phoneticPr fontId="21"/>
  </si>
  <si>
    <t>添付書類</t>
    <rPh sb="0" eb="2">
      <t>テンプ</t>
    </rPh>
    <rPh sb="2" eb="4">
      <t>ショルイ</t>
    </rPh>
    <phoneticPr fontId="21"/>
  </si>
  <si>
    <t>（２）院内保育施設の概要及び保育料金が規定された規則等の書類</t>
    <rPh sb="3" eb="4">
      <t>イン</t>
    </rPh>
    <rPh sb="4" eb="5">
      <t>ナイ</t>
    </rPh>
    <rPh sb="5" eb="7">
      <t>ホイク</t>
    </rPh>
    <rPh sb="7" eb="9">
      <t>シセツ</t>
    </rPh>
    <rPh sb="10" eb="12">
      <t>ガイヨウ</t>
    </rPh>
    <rPh sb="12" eb="13">
      <t>オヨ</t>
    </rPh>
    <rPh sb="14" eb="16">
      <t>ホイク</t>
    </rPh>
    <rPh sb="16" eb="17">
      <t>リョウ</t>
    </rPh>
    <rPh sb="17" eb="18">
      <t>キン</t>
    </rPh>
    <rPh sb="19" eb="21">
      <t>キテイ</t>
    </rPh>
    <rPh sb="24" eb="27">
      <t>キソクトウ</t>
    </rPh>
    <rPh sb="28" eb="30">
      <t>ショルイ</t>
    </rPh>
    <phoneticPr fontId="21"/>
  </si>
  <si>
    <t>別紙１</t>
    <rPh sb="0" eb="2">
      <t>ベッシ</t>
    </rPh>
    <phoneticPr fontId="21"/>
  </si>
  <si>
    <t>（４）（１）及び（２）に掲げるもののほか、参考となる書類</t>
    <rPh sb="6" eb="7">
      <t>オヨ</t>
    </rPh>
    <rPh sb="12" eb="13">
      <t>カカ</t>
    </rPh>
    <rPh sb="21" eb="23">
      <t>サンコウ</t>
    </rPh>
    <rPh sb="26" eb="28">
      <t>ショルイ</t>
    </rPh>
    <phoneticPr fontId="21"/>
  </si>
  <si>
    <t>保育所の位置、面積等の記されたもの</t>
    <rPh sb="0" eb="2">
      <t>ホイク</t>
    </rPh>
    <rPh sb="2" eb="3">
      <t>ショ</t>
    </rPh>
    <rPh sb="4" eb="6">
      <t>イチ</t>
    </rPh>
    <rPh sb="7" eb="10">
      <t>メンセキトウ</t>
    </rPh>
    <rPh sb="11" eb="12">
      <t>シル</t>
    </rPh>
    <phoneticPr fontId="21"/>
  </si>
  <si>
    <t>県庁病院</t>
    <rPh sb="0" eb="2">
      <t>ケンチョウ</t>
    </rPh>
    <rPh sb="2" eb="4">
      <t>ビョウイン</t>
    </rPh>
    <phoneticPr fontId="21"/>
  </si>
  <si>
    <t>基準額合計Ｃ</t>
    <rPh sb="0" eb="2">
      <t>キジュン</t>
    </rPh>
    <rPh sb="2" eb="3">
      <t>ガク</t>
    </rPh>
    <rPh sb="3" eb="5">
      <t>ゴウケイ</t>
    </rPh>
    <phoneticPr fontId="21"/>
  </si>
  <si>
    <t>負担能力指数による調整率</t>
    <rPh sb="0" eb="2">
      <t>フタン</t>
    </rPh>
    <rPh sb="2" eb="4">
      <t>ノウリョク</t>
    </rPh>
    <rPh sb="4" eb="6">
      <t>シスウ</t>
    </rPh>
    <rPh sb="9" eb="11">
      <t>チョウセイ</t>
    </rPh>
    <rPh sb="11" eb="12">
      <t>リツ</t>
    </rPh>
    <phoneticPr fontId="21"/>
  </si>
  <si>
    <t>（５）県税事務所で発行する全税目の滞納がない旨を証する納税証明書</t>
    <rPh sb="3" eb="5">
      <t>ケンゼイ</t>
    </rPh>
    <rPh sb="5" eb="8">
      <t>ジムショ</t>
    </rPh>
    <rPh sb="9" eb="11">
      <t>ハッコウ</t>
    </rPh>
    <rPh sb="13" eb="14">
      <t>ゼン</t>
    </rPh>
    <rPh sb="14" eb="16">
      <t>ゼイモク</t>
    </rPh>
    <rPh sb="17" eb="19">
      <t>タイノウ</t>
    </rPh>
    <rPh sb="22" eb="23">
      <t>ムネ</t>
    </rPh>
    <rPh sb="24" eb="25">
      <t>ショウ</t>
    </rPh>
    <rPh sb="27" eb="29">
      <t>ノウゼイ</t>
    </rPh>
    <rPh sb="29" eb="32">
      <t>ショウメイショ</t>
    </rPh>
    <phoneticPr fontId="21"/>
  </si>
  <si>
    <t>標準人件費</t>
    <rPh sb="0" eb="2">
      <t>ヒョウジュン</t>
    </rPh>
    <rPh sb="2" eb="5">
      <t>ジンケンヒ</t>
    </rPh>
    <phoneticPr fontId="21"/>
  </si>
  <si>
    <t>支店名</t>
  </si>
  <si>
    <t>その他収入（ｇ）</t>
    <rPh sb="2" eb="3">
      <t>タ</t>
    </rPh>
    <rPh sb="3" eb="5">
      <t>シュウニュウ</t>
    </rPh>
    <phoneticPr fontId="21"/>
  </si>
  <si>
    <t>総事業費
Ａ</t>
    <rPh sb="0" eb="4">
      <t>ソウジギョウヒ</t>
    </rPh>
    <phoneticPr fontId="21"/>
  </si>
  <si>
    <t>Ａ型</t>
    <rPh sb="1" eb="2">
      <t>ガタ</t>
    </rPh>
    <phoneticPr fontId="21"/>
  </si>
  <si>
    <t>00,000,000</t>
  </si>
  <si>
    <t>口座番号</t>
  </si>
  <si>
    <t>口座名義人（カナ）</t>
  </si>
  <si>
    <t>R2.4.1-R3..3.31</t>
  </si>
  <si>
    <t>当座</t>
  </si>
  <si>
    <t>職　員　手　当　等</t>
    <rPh sb="0" eb="1">
      <t>ショク</t>
    </rPh>
    <rPh sb="2" eb="3">
      <t>イン</t>
    </rPh>
    <rPh sb="4" eb="5">
      <t>テ</t>
    </rPh>
    <rPh sb="6" eb="7">
      <t>トウ</t>
    </rPh>
    <rPh sb="8" eb="9">
      <t>トウ</t>
    </rPh>
    <phoneticPr fontId="21"/>
  </si>
  <si>
    <t>計</t>
    <rPh sb="0" eb="1">
      <t>ケイ</t>
    </rPh>
    <phoneticPr fontId="21"/>
  </si>
  <si>
    <t>保育施設名</t>
    <rPh sb="0" eb="2">
      <t>ホイク</t>
    </rPh>
    <rPh sb="2" eb="4">
      <t>シセツ</t>
    </rPh>
    <rPh sb="4" eb="5">
      <t>メイ</t>
    </rPh>
    <phoneticPr fontId="21"/>
  </si>
  <si>
    <t>Ｂ型</t>
    <rPh sb="1" eb="2">
      <t>ガタ</t>
    </rPh>
    <phoneticPr fontId="21"/>
  </si>
  <si>
    <t>階</t>
    <rPh sb="0" eb="1">
      <t>カイ</t>
    </rPh>
    <phoneticPr fontId="21"/>
  </si>
  <si>
    <t>開設年月日</t>
    <rPh sb="0" eb="2">
      <t>カイセツ</t>
    </rPh>
    <rPh sb="2" eb="5">
      <t>ネンガッピ</t>
    </rPh>
    <phoneticPr fontId="21"/>
  </si>
  <si>
    <t>病院名：</t>
    <rPh sb="0" eb="2">
      <t>ビョウイン</t>
    </rPh>
    <rPh sb="2" eb="3">
      <t>メイ</t>
    </rPh>
    <phoneticPr fontId="21"/>
  </si>
  <si>
    <t>種別</t>
    <rPh sb="0" eb="2">
      <t>シュベツ</t>
    </rPh>
    <phoneticPr fontId="21"/>
  </si>
  <si>
    <t>設置主体</t>
    <rPh sb="0" eb="2">
      <t>セッチ</t>
    </rPh>
    <rPh sb="2" eb="4">
      <t>シュタイ</t>
    </rPh>
    <phoneticPr fontId="21"/>
  </si>
  <si>
    <t>対象経費の支出予定額
Ｂ</t>
    <rPh sb="0" eb="2">
      <t>タイショウ</t>
    </rPh>
    <rPh sb="2" eb="4">
      <t>ケイヒ</t>
    </rPh>
    <rPh sb="5" eb="7">
      <t>シシュツ</t>
    </rPh>
    <rPh sb="7" eb="9">
      <t>ヨテイ</t>
    </rPh>
    <rPh sb="9" eb="10">
      <t>ガク</t>
    </rPh>
    <phoneticPr fontId="21"/>
  </si>
  <si>
    <t>（２）各月において職員と保育所との間に受託契約をしており、かつ各月において15日以上保育した職員の児童</t>
    <rPh sb="3" eb="4">
      <t>カク</t>
    </rPh>
    <rPh sb="4" eb="5">
      <t>ツキ</t>
    </rPh>
    <rPh sb="9" eb="11">
      <t>ショクイン</t>
    </rPh>
    <rPh sb="12" eb="14">
      <t>ホイク</t>
    </rPh>
    <rPh sb="14" eb="15">
      <t>ショ</t>
    </rPh>
    <rPh sb="17" eb="18">
      <t>アイダ</t>
    </rPh>
    <rPh sb="19" eb="21">
      <t>ジュタク</t>
    </rPh>
    <rPh sb="21" eb="23">
      <t>ケイヤク</t>
    </rPh>
    <rPh sb="31" eb="33">
      <t>カクツキ</t>
    </rPh>
    <phoneticPr fontId="21"/>
  </si>
  <si>
    <t>加算額</t>
    <rPh sb="0" eb="3">
      <t>カサンガク</t>
    </rPh>
    <phoneticPr fontId="21"/>
  </si>
  <si>
    <t>県補助額
(D×2/3又は1/2)
E</t>
    <rPh sb="0" eb="1">
      <t>ケン</t>
    </rPh>
    <rPh sb="1" eb="3">
      <t>ホジョ</t>
    </rPh>
    <rPh sb="3" eb="4">
      <t>ガク</t>
    </rPh>
    <rPh sb="11" eb="12">
      <t>マタ</t>
    </rPh>
    <phoneticPr fontId="21"/>
  </si>
  <si>
    <t>△△　△△</t>
  </si>
  <si>
    <r>
      <t>計</t>
    </r>
    <r>
      <rPr>
        <sz val="11"/>
        <color rgb="FF000000"/>
        <rFont val="ＭＳ 明朝"/>
      </rPr>
      <t>①</t>
    </r>
    <rPh sb="0" eb="1">
      <t>ケイ</t>
    </rPh>
    <phoneticPr fontId="21"/>
  </si>
  <si>
    <t>単価（円）</t>
    <rPh sb="0" eb="2">
      <t>タンカ</t>
    </rPh>
    <rPh sb="3" eb="4">
      <t>エン</t>
    </rPh>
    <phoneticPr fontId="21"/>
  </si>
  <si>
    <t>保育士等人員</t>
    <rPh sb="0" eb="3">
      <t>ホイクシ</t>
    </rPh>
    <rPh sb="3" eb="4">
      <t>トウ</t>
    </rPh>
    <rPh sb="4" eb="6">
      <t>ジンイン</t>
    </rPh>
    <phoneticPr fontId="21"/>
  </si>
  <si>
    <t>24時間保育</t>
    <rPh sb="2" eb="4">
      <t>ジカン</t>
    </rPh>
    <rPh sb="4" eb="6">
      <t>ホイク</t>
    </rPh>
    <phoneticPr fontId="21"/>
  </si>
  <si>
    <t>病児等保育</t>
    <rPh sb="0" eb="1">
      <t>ビョウ</t>
    </rPh>
    <rPh sb="1" eb="2">
      <t>ジ</t>
    </rPh>
    <rPh sb="2" eb="3">
      <t>トウ</t>
    </rPh>
    <rPh sb="3" eb="5">
      <t>ホイク</t>
    </rPh>
    <phoneticPr fontId="21"/>
  </si>
  <si>
    <t>休日保育</t>
    <rPh sb="0" eb="2">
      <t>キュウジツ</t>
    </rPh>
    <rPh sb="2" eb="4">
      <t>ホイク</t>
    </rPh>
    <phoneticPr fontId="21"/>
  </si>
  <si>
    <t>運営日数</t>
    <rPh sb="0" eb="2">
      <t>ウンエイ</t>
    </rPh>
    <rPh sb="2" eb="4">
      <t>ニッスウ</t>
    </rPh>
    <phoneticPr fontId="21"/>
  </si>
  <si>
    <t>病院名</t>
    <rPh sb="0" eb="2">
      <t>ビョウイン</t>
    </rPh>
    <rPh sb="2" eb="3">
      <t>メイ</t>
    </rPh>
    <phoneticPr fontId="21"/>
  </si>
  <si>
    <t>運営月数</t>
    <rPh sb="0" eb="2">
      <t>ウンエイ</t>
    </rPh>
    <rPh sb="2" eb="4">
      <t>ツキスウ</t>
    </rPh>
    <phoneticPr fontId="21"/>
  </si>
  <si>
    <t>Ｅ</t>
  </si>
  <si>
    <t>①</t>
  </si>
  <si>
    <t>その他の保育従事者</t>
    <rPh sb="2" eb="3">
      <t>タ</t>
    </rPh>
    <rPh sb="4" eb="6">
      <t>ホイク</t>
    </rPh>
    <rPh sb="6" eb="9">
      <t>ジュウジシャ</t>
    </rPh>
    <phoneticPr fontId="21"/>
  </si>
  <si>
    <t>その他の経費（千円）</t>
    <rPh sb="2" eb="3">
      <t>タ</t>
    </rPh>
    <rPh sb="4" eb="6">
      <t>ケイヒ</t>
    </rPh>
    <rPh sb="7" eb="9">
      <t>センエン</t>
    </rPh>
    <phoneticPr fontId="21"/>
  </si>
  <si>
    <t>③</t>
  </si>
  <si>
    <t>特別手当</t>
    <rPh sb="0" eb="2">
      <t>トクベツ</t>
    </rPh>
    <rPh sb="2" eb="4">
      <t>テアテ</t>
    </rPh>
    <phoneticPr fontId="21"/>
  </si>
  <si>
    <t>④</t>
  </si>
  <si>
    <t>計(①+②)</t>
    <rPh sb="0" eb="1">
      <t>ケイ</t>
    </rPh>
    <phoneticPr fontId="21"/>
  </si>
  <si>
    <t>⑤=(①*②*12-③)*④</t>
  </si>
  <si>
    <t>⑥</t>
  </si>
  <si>
    <t>特別利益</t>
    <rPh sb="0" eb="2">
      <t>トクベツ</t>
    </rPh>
    <rPh sb="2" eb="4">
      <t>リエキ</t>
    </rPh>
    <phoneticPr fontId="21"/>
  </si>
  <si>
    <t>(R2.4.1-R2.9.31産休)</t>
    <rPh sb="15" eb="17">
      <t>サンキュウ</t>
    </rPh>
    <phoneticPr fontId="21"/>
  </si>
  <si>
    <t>⑤＋⑥</t>
  </si>
  <si>
    <t>～</t>
  </si>
  <si>
    <t>３歳以上</t>
    <rPh sb="1" eb="2">
      <t>サイ</t>
    </rPh>
    <rPh sb="2" eb="4">
      <t>イジョウ</t>
    </rPh>
    <phoneticPr fontId="51"/>
  </si>
  <si>
    <t>ＢとＣの少ない額</t>
    <rPh sb="4" eb="5">
      <t>スク</t>
    </rPh>
    <rPh sb="7" eb="8">
      <t>ガク</t>
    </rPh>
    <phoneticPr fontId="21"/>
  </si>
  <si>
    <t>1,000円未満切り捨て</t>
    <rPh sb="5" eb="6">
      <t>エン</t>
    </rPh>
    <rPh sb="6" eb="8">
      <t>ミマン</t>
    </rPh>
    <rPh sb="8" eb="9">
      <t>キ</t>
    </rPh>
    <rPh sb="10" eb="11">
      <t>ス</t>
    </rPh>
    <phoneticPr fontId="21"/>
  </si>
  <si>
    <t>Ａ型特例</t>
    <rPh sb="1" eb="2">
      <t>ガタ</t>
    </rPh>
    <rPh sb="2" eb="4">
      <t>トクレイ</t>
    </rPh>
    <phoneticPr fontId="21"/>
  </si>
  <si>
    <t>X,XXX,XXX</t>
  </si>
  <si>
    <t>000,000</t>
  </si>
  <si>
    <t>0,000,000</t>
  </si>
  <si>
    <t>Ｂ型特例</t>
    <rPh sb="1" eb="2">
      <t>ガタ</t>
    </rPh>
    <rPh sb="2" eb="4">
      <t>トクレイ</t>
    </rPh>
    <phoneticPr fontId="21"/>
  </si>
  <si>
    <r>
      <t>設</t>
    </r>
    <r>
      <rPr>
        <sz val="11"/>
        <color rgb="FF000000"/>
        <rFont val="ＭＳ Ｐゴシック"/>
      </rPr>
      <t>置病院
前々年度
剰余金
③＝</t>
    </r>
    <r>
      <rPr>
        <sz val="11"/>
        <color rgb="FF000000"/>
        <rFont val="ＭＳ 明朝"/>
      </rPr>
      <t>①</t>
    </r>
    <r>
      <rPr>
        <sz val="11"/>
        <color rgb="FF000000"/>
        <rFont val="ＭＳ Ｐゴシック"/>
      </rPr>
      <t>-</t>
    </r>
    <r>
      <rPr>
        <sz val="11"/>
        <color rgb="FF000000"/>
        <rFont val="ＭＳ 明朝"/>
      </rPr>
      <t>②</t>
    </r>
    <rPh sb="0" eb="2">
      <t>セッチ</t>
    </rPh>
    <rPh sb="2" eb="4">
      <t>ビョウイン</t>
    </rPh>
    <rPh sb="5" eb="7">
      <t>ゼンゼン</t>
    </rPh>
    <rPh sb="7" eb="9">
      <t>ネンド</t>
    </rPh>
    <rPh sb="10" eb="13">
      <t>ジョウヨキン</t>
    </rPh>
    <phoneticPr fontId="21"/>
  </si>
  <si>
    <t>注　Ｄ欄には、Ｂ欄の金額とＣ欄の金額とを比較して少ない方の額を記入してください。</t>
    <rPh sb="0" eb="1">
      <t>チュウ</t>
    </rPh>
    <rPh sb="3" eb="4">
      <t>ラン</t>
    </rPh>
    <rPh sb="8" eb="9">
      <t>ラン</t>
    </rPh>
    <rPh sb="10" eb="12">
      <t>キンガク</t>
    </rPh>
    <rPh sb="14" eb="15">
      <t>ラン</t>
    </rPh>
    <rPh sb="16" eb="18">
      <t>キンガク</t>
    </rPh>
    <rPh sb="20" eb="22">
      <t>ヒカク</t>
    </rPh>
    <rPh sb="24" eb="25">
      <t>スク</t>
    </rPh>
    <rPh sb="27" eb="28">
      <t>ホウ</t>
    </rPh>
    <rPh sb="29" eb="30">
      <t>ガク</t>
    </rPh>
    <rPh sb="31" eb="33">
      <t>キニュウ</t>
    </rPh>
    <phoneticPr fontId="21"/>
  </si>
  <si>
    <t>１２月</t>
  </si>
  <si>
    <r>
      <rPr>
        <sz val="11"/>
        <color auto="1"/>
        <rFont val="HGS創英角ｺﾞｼｯｸUB"/>
      </rPr>
      <t xml:space="preserve">  </t>
    </r>
    <r>
      <rPr>
        <sz val="11"/>
        <color auto="1"/>
        <rFont val="ＭＳ Ｐゴシック"/>
      </rPr>
      <t xml:space="preserve">1人 × 24,000円 × 12月 ＝    </t>
    </r>
    <r>
      <rPr>
        <sz val="11"/>
        <color indexed="10"/>
        <rFont val="HGS創英角ｺﾞｼｯｸUB"/>
      </rPr>
      <t>288,000</t>
    </r>
    <rPh sb="3" eb="4">
      <t>ニン</t>
    </rPh>
    <rPh sb="13" eb="14">
      <t>エン</t>
    </rPh>
    <rPh sb="19" eb="20">
      <t>ツキ</t>
    </rPh>
    <phoneticPr fontId="21"/>
  </si>
  <si>
    <r>
      <rPr>
        <sz val="11"/>
        <color auto="1"/>
        <rFont val="HGS創英角ｺﾞｼｯｸUB"/>
      </rPr>
      <t xml:space="preserve"> </t>
    </r>
    <r>
      <rPr>
        <sz val="11"/>
        <color auto="1"/>
        <rFont val="ＭＳ Ｐゴシック"/>
      </rPr>
      <t xml:space="preserve">10人 × 24,000円 × 12月 ＝ </t>
    </r>
    <r>
      <rPr>
        <sz val="11"/>
        <color indexed="10"/>
        <rFont val="HGS創英角ｺﾞｼｯｸUB"/>
      </rPr>
      <t>2,880,000</t>
    </r>
    <rPh sb="3" eb="4">
      <t>ニン</t>
    </rPh>
    <rPh sb="13" eb="14">
      <t>エン</t>
    </rPh>
    <rPh sb="19" eb="20">
      <t>ツキ</t>
    </rPh>
    <phoneticPr fontId="21"/>
  </si>
  <si>
    <t>○○</t>
  </si>
  <si>
    <t>合計</t>
    <rPh sb="0" eb="2">
      <t>ゴウケイ</t>
    </rPh>
    <phoneticPr fontId="21"/>
  </si>
  <si>
    <r>
      <rPr>
        <sz val="11"/>
        <color auto="1"/>
        <rFont val="HGS創英角ｺﾞｼｯｸUB"/>
      </rPr>
      <t xml:space="preserve"> </t>
    </r>
    <r>
      <rPr>
        <sz val="11"/>
        <color auto="1"/>
        <rFont val="ＭＳ Ｐゴシック"/>
      </rPr>
      <t xml:space="preserve">18人 × 24,000円 × 12月 ＝ </t>
    </r>
    <r>
      <rPr>
        <sz val="11"/>
        <color indexed="10"/>
        <rFont val="HGS創英角ｺﾞｼｯｸUB"/>
      </rPr>
      <t>5,184,000</t>
    </r>
    <rPh sb="3" eb="4">
      <t>ニン</t>
    </rPh>
    <rPh sb="13" eb="14">
      <t>エン</t>
    </rPh>
    <rPh sb="19" eb="20">
      <t>ツキ</t>
    </rPh>
    <phoneticPr fontId="21"/>
  </si>
  <si>
    <t>別紙１の（１）</t>
    <rPh sb="0" eb="2">
      <t>ベッシ</t>
    </rPh>
    <phoneticPr fontId="21"/>
  </si>
  <si>
    <t>別紙２</t>
  </si>
  <si>
    <t>県庁病院</t>
  </si>
  <si>
    <t>くろしおくん保育園</t>
  </si>
  <si>
    <t>氏　名</t>
    <rPh sb="0" eb="1">
      <t>シ</t>
    </rPh>
    <rPh sb="2" eb="3">
      <t>メイ</t>
    </rPh>
    <phoneticPr fontId="21"/>
  </si>
  <si>
    <t>給　料</t>
    <rPh sb="0" eb="1">
      <t>キュウ</t>
    </rPh>
    <rPh sb="2" eb="3">
      <t>リョウ</t>
    </rPh>
    <phoneticPr fontId="21"/>
  </si>
  <si>
    <t>（１）各月において保育所の定めた保育料月額を支払っている職員の児童</t>
    <rPh sb="3" eb="4">
      <t>カク</t>
    </rPh>
    <rPh sb="4" eb="5">
      <t>ツキ</t>
    </rPh>
    <rPh sb="9" eb="11">
      <t>ホイク</t>
    </rPh>
    <rPh sb="11" eb="12">
      <t>ショ</t>
    </rPh>
    <rPh sb="13" eb="14">
      <t>サダ</t>
    </rPh>
    <rPh sb="16" eb="18">
      <t>ホイク</t>
    </rPh>
    <rPh sb="18" eb="19">
      <t>リョウ</t>
    </rPh>
    <rPh sb="19" eb="21">
      <t>ゲツガク</t>
    </rPh>
    <rPh sb="22" eb="24">
      <t>シハラ</t>
    </rPh>
    <rPh sb="28" eb="30">
      <t>ショクイン</t>
    </rPh>
    <rPh sb="31" eb="33">
      <t>ジドウ</t>
    </rPh>
    <phoneticPr fontId="21"/>
  </si>
  <si>
    <t>共済費</t>
    <rPh sb="0" eb="2">
      <t>キョウサイ</t>
    </rPh>
    <rPh sb="2" eb="3">
      <t>ヒ</t>
    </rPh>
    <phoneticPr fontId="21"/>
  </si>
  <si>
    <t>賃金</t>
    <rPh sb="0" eb="2">
      <t>チンギン</t>
    </rPh>
    <phoneticPr fontId="21"/>
  </si>
  <si>
    <t>委託料</t>
    <rPh sb="0" eb="3">
      <t>イタクリョウ</t>
    </rPh>
    <phoneticPr fontId="21"/>
  </si>
  <si>
    <t>備考
（期間等）</t>
    <rPh sb="0" eb="2">
      <t>ビコウ</t>
    </rPh>
    <rPh sb="4" eb="6">
      <t>キカン</t>
    </rPh>
    <rPh sb="6" eb="7">
      <t>トウ</t>
    </rPh>
    <phoneticPr fontId="21"/>
  </si>
  <si>
    <t>月（年）間開所日数×８ｈ</t>
    <rPh sb="0" eb="1">
      <t>ツキ</t>
    </rPh>
    <rPh sb="2" eb="3">
      <t>ネン</t>
    </rPh>
    <rPh sb="4" eb="5">
      <t>アイダ</t>
    </rPh>
    <rPh sb="5" eb="7">
      <t>カイショ</t>
    </rPh>
    <rPh sb="7" eb="9">
      <t>ニッスウ</t>
    </rPh>
    <phoneticPr fontId="21"/>
  </si>
  <si>
    <t>費　　　　　　　　　　用</t>
    <rPh sb="0" eb="1">
      <t>ヒ</t>
    </rPh>
    <rPh sb="11" eb="12">
      <t>ヨウ</t>
    </rPh>
    <phoneticPr fontId="21"/>
  </si>
  <si>
    <t>通勤手当</t>
    <rPh sb="0" eb="2">
      <t>ツウキン</t>
    </rPh>
    <rPh sb="2" eb="4">
      <t>テアテ</t>
    </rPh>
    <phoneticPr fontId="21"/>
  </si>
  <si>
    <t>その他の
手当</t>
    <rPh sb="2" eb="3">
      <t>タ</t>
    </rPh>
    <rPh sb="5" eb="7">
      <t>テアテ</t>
    </rPh>
    <phoneticPr fontId="21"/>
  </si>
  <si>
    <t>（直接雇用の場合）</t>
    <rPh sb="1" eb="3">
      <t>チョクセツ</t>
    </rPh>
    <rPh sb="3" eb="5">
      <t>コヨウ</t>
    </rPh>
    <rPh sb="6" eb="8">
      <t>バアイ</t>
    </rPh>
    <phoneticPr fontId="21"/>
  </si>
  <si>
    <t>○○　○○</t>
  </si>
  <si>
    <t>保育施設開所時間帯</t>
    <rPh sb="0" eb="2">
      <t>ホイク</t>
    </rPh>
    <rPh sb="2" eb="4">
      <t>シセツ</t>
    </rPh>
    <rPh sb="4" eb="6">
      <t>カイショ</t>
    </rPh>
    <rPh sb="6" eb="8">
      <t>ジカン</t>
    </rPh>
    <rPh sb="8" eb="9">
      <t>タイ</t>
    </rPh>
    <phoneticPr fontId="21"/>
  </si>
  <si>
    <t>病院内保育施設運営費見込額（a）</t>
    <rPh sb="0" eb="2">
      <t>ビョウイン</t>
    </rPh>
    <rPh sb="2" eb="3">
      <t>ナイ</t>
    </rPh>
    <rPh sb="3" eb="5">
      <t>ホイク</t>
    </rPh>
    <rPh sb="5" eb="7">
      <t>シセツ</t>
    </rPh>
    <rPh sb="7" eb="10">
      <t>ウンエイヒ</t>
    </rPh>
    <rPh sb="10" eb="12">
      <t>ミコミ</t>
    </rPh>
    <rPh sb="12" eb="13">
      <t>ガク</t>
    </rPh>
    <phoneticPr fontId="21"/>
  </si>
  <si>
    <r>
      <t>（</t>
    </r>
    <r>
      <rPr>
        <sz val="10"/>
        <color auto="1"/>
        <rFont val="ＭＳ Ｐゴシック"/>
      </rPr>
      <t>２）</t>
    </r>
    <r>
      <rPr>
        <u/>
        <sz val="10"/>
        <color auto="1"/>
        <rFont val="ＭＳ Ｐゴシック"/>
      </rPr>
      <t>「常勤職員」とは、年間を通じて平日は毎日８時間以上勤務するものをいい、「非常勤職員」とは、常勤職員以外のものをいいます。</t>
    </r>
    <rPh sb="4" eb="6">
      <t>ジョウキン</t>
    </rPh>
    <rPh sb="6" eb="8">
      <t>ショクイン</t>
    </rPh>
    <rPh sb="12" eb="14">
      <t>ネンカン</t>
    </rPh>
    <rPh sb="15" eb="16">
      <t>ツウ</t>
    </rPh>
    <rPh sb="18" eb="20">
      <t>ヘイジツ</t>
    </rPh>
    <rPh sb="21" eb="23">
      <t>マイニチ</t>
    </rPh>
    <rPh sb="24" eb="26">
      <t>ジカン</t>
    </rPh>
    <rPh sb="26" eb="28">
      <t>イジョウ</t>
    </rPh>
    <rPh sb="28" eb="30">
      <t>キンム</t>
    </rPh>
    <rPh sb="39" eb="42">
      <t>ヒジョウキン</t>
    </rPh>
    <rPh sb="42" eb="44">
      <t>ショクイン</t>
    </rPh>
    <rPh sb="48" eb="50">
      <t>ジョウキン</t>
    </rPh>
    <rPh sb="50" eb="52">
      <t>ショクイン</t>
    </rPh>
    <rPh sb="52" eb="54">
      <t>イガイ</t>
    </rPh>
    <phoneticPr fontId="21"/>
  </si>
  <si>
    <r>
      <t>現</t>
    </r>
    <r>
      <rPr>
        <sz val="11"/>
        <color rgb="FF000000"/>
        <rFont val="ＭＳ Ｐゴシック"/>
      </rPr>
      <t>年度
4月1日付
児童見込数</t>
    </r>
    <rPh sb="0" eb="1">
      <t>ゲン</t>
    </rPh>
    <rPh sb="1" eb="3">
      <t>ネンド</t>
    </rPh>
    <rPh sb="5" eb="6">
      <t>ガツ</t>
    </rPh>
    <rPh sb="7" eb="8">
      <t>ニチ</t>
    </rPh>
    <rPh sb="8" eb="9">
      <t>ヅケ</t>
    </rPh>
    <rPh sb="10" eb="12">
      <t>ジドウ</t>
    </rPh>
    <rPh sb="12" eb="14">
      <t>ミコミ</t>
    </rPh>
    <rPh sb="14" eb="15">
      <t>スウ</t>
    </rPh>
    <phoneticPr fontId="21"/>
  </si>
  <si>
    <t>□□　□□</t>
  </si>
  <si>
    <t>人</t>
    <rPh sb="0" eb="1">
      <t>ニン</t>
    </rPh>
    <phoneticPr fontId="21"/>
  </si>
  <si>
    <t>３　D欄は要綱別表第４に定める標準経費の算出に用いる標準人件費を千円単位で記入してください。</t>
    <rPh sb="3" eb="4">
      <t>ラン</t>
    </rPh>
    <rPh sb="5" eb="7">
      <t>ヨウコウ</t>
    </rPh>
    <rPh sb="7" eb="9">
      <t>ベッピョウ</t>
    </rPh>
    <rPh sb="9" eb="10">
      <t>ダイ</t>
    </rPh>
    <rPh sb="12" eb="13">
      <t>サダ</t>
    </rPh>
    <rPh sb="15" eb="17">
      <t>ヒョウジュン</t>
    </rPh>
    <rPh sb="17" eb="19">
      <t>ケイヒ</t>
    </rPh>
    <rPh sb="20" eb="22">
      <t>サンシュツ</t>
    </rPh>
    <rPh sb="23" eb="24">
      <t>モチ</t>
    </rPh>
    <rPh sb="26" eb="28">
      <t>ヒョウジュン</t>
    </rPh>
    <rPh sb="28" eb="31">
      <t>ジンケンヒ</t>
    </rPh>
    <rPh sb="32" eb="34">
      <t>センエン</t>
    </rPh>
    <rPh sb="34" eb="36">
      <t>タンイ</t>
    </rPh>
    <rPh sb="37" eb="39">
      <t>キニュウ</t>
    </rPh>
    <phoneticPr fontId="21"/>
  </si>
  <si>
    <t>院内保育補助金　標準経費算出表</t>
  </si>
  <si>
    <t>●●　●●</t>
  </si>
  <si>
    <t>産休代替</t>
    <rPh sb="0" eb="2">
      <t>サンキュウ</t>
    </rPh>
    <rPh sb="2" eb="4">
      <t>ダイタイ</t>
    </rPh>
    <phoneticPr fontId="21"/>
  </si>
  <si>
    <t>（委託の場合　例②）（委託料に諸経費等を含む場合）</t>
    <rPh sb="1" eb="3">
      <t>イタク</t>
    </rPh>
    <rPh sb="4" eb="6">
      <t>バアイ</t>
    </rPh>
    <rPh sb="7" eb="8">
      <t>レイ</t>
    </rPh>
    <rPh sb="11" eb="14">
      <t>イタクリョウ</t>
    </rPh>
    <rPh sb="15" eb="18">
      <t>ショケイヒ</t>
    </rPh>
    <rPh sb="18" eb="19">
      <t>トウ</t>
    </rPh>
    <rPh sb="20" eb="21">
      <t>フク</t>
    </rPh>
    <rPh sb="22" eb="24">
      <t>バアイ</t>
    </rPh>
    <phoneticPr fontId="21"/>
  </si>
  <si>
    <t>うち人件費</t>
    <rPh sb="2" eb="5">
      <t>ジンケンヒ</t>
    </rPh>
    <phoneticPr fontId="21"/>
  </si>
  <si>
    <t>　　　２　備考欄には、各保育士等にかかる当該年度の給与支給当初月から最終月までの期間を明示してください。</t>
    <rPh sb="5" eb="7">
      <t>ビコウ</t>
    </rPh>
    <rPh sb="7" eb="8">
      <t>ラン</t>
    </rPh>
    <rPh sb="11" eb="12">
      <t>カク</t>
    </rPh>
    <rPh sb="12" eb="15">
      <t>ホイクシ</t>
    </rPh>
    <rPh sb="15" eb="16">
      <t>トウ</t>
    </rPh>
    <rPh sb="20" eb="22">
      <t>トウガイ</t>
    </rPh>
    <rPh sb="22" eb="24">
      <t>ネンド</t>
    </rPh>
    <rPh sb="25" eb="27">
      <t>キュウヨ</t>
    </rPh>
    <rPh sb="27" eb="29">
      <t>シキュウ</t>
    </rPh>
    <rPh sb="29" eb="31">
      <t>トウショ</t>
    </rPh>
    <rPh sb="31" eb="32">
      <t>ツキ</t>
    </rPh>
    <rPh sb="34" eb="36">
      <t>サイシュウ</t>
    </rPh>
    <rPh sb="36" eb="37">
      <t>ツキ</t>
    </rPh>
    <rPh sb="40" eb="42">
      <t>キカン</t>
    </rPh>
    <rPh sb="43" eb="45">
      <t>メイジ</t>
    </rPh>
    <phoneticPr fontId="21"/>
  </si>
  <si>
    <t>別紙１の（２）</t>
    <rPh sb="0" eb="2">
      <t>ベッシ</t>
    </rPh>
    <phoneticPr fontId="21"/>
  </si>
  <si>
    <t>病院名　：</t>
    <rPh sb="0" eb="2">
      <t>ビョウイン</t>
    </rPh>
    <rPh sb="2" eb="3">
      <t>メイ</t>
    </rPh>
    <phoneticPr fontId="21"/>
  </si>
  <si>
    <t>収　　　　　　　　　　益</t>
    <rPh sb="0" eb="1">
      <t>オサム</t>
    </rPh>
    <rPh sb="11" eb="12">
      <t>エキ</t>
    </rPh>
    <phoneticPr fontId="21"/>
  </si>
  <si>
    <t>負担能力指数による調整率</t>
    <rPh sb="0" eb="2">
      <t>フタン</t>
    </rPh>
    <rPh sb="2" eb="4">
      <t>ノウリョク</t>
    </rPh>
    <rPh sb="4" eb="6">
      <t>シスウ</t>
    </rPh>
    <rPh sb="9" eb="12">
      <t>チョウセイリツ</t>
    </rPh>
    <phoneticPr fontId="21"/>
  </si>
  <si>
    <t>医業収益</t>
    <rPh sb="0" eb="2">
      <t>イギョウ</t>
    </rPh>
    <rPh sb="2" eb="4">
      <t>シュウエキ</t>
    </rPh>
    <phoneticPr fontId="21"/>
  </si>
  <si>
    <t>医業費用</t>
    <rPh sb="0" eb="2">
      <t>イギョウ</t>
    </rPh>
    <rPh sb="2" eb="4">
      <t>ヒヨウ</t>
    </rPh>
    <phoneticPr fontId="21"/>
  </si>
  <si>
    <t>医業外費用</t>
    <rPh sb="0" eb="2">
      <t>イギョウ</t>
    </rPh>
    <rPh sb="2" eb="3">
      <t>ガイ</t>
    </rPh>
    <rPh sb="3" eb="5">
      <t>ヒヨウ</t>
    </rPh>
    <phoneticPr fontId="21"/>
  </si>
  <si>
    <t>特別損失</t>
    <rPh sb="0" eb="2">
      <t>トクベツ</t>
    </rPh>
    <rPh sb="2" eb="4">
      <t>ソンシツ</t>
    </rPh>
    <phoneticPr fontId="21"/>
  </si>
  <si>
    <t>２．「保育士及び看護師等職員配置状況」欄は、次により記入してください。</t>
    <rPh sb="19" eb="20">
      <t>ラン</t>
    </rPh>
    <rPh sb="22" eb="23">
      <t>ツギ</t>
    </rPh>
    <rPh sb="26" eb="28">
      <t>キニュウ</t>
    </rPh>
    <phoneticPr fontId="21"/>
  </si>
  <si>
    <t>設置後
３年以内</t>
    <rPh sb="0" eb="2">
      <t>セッチ</t>
    </rPh>
    <rPh sb="2" eb="3">
      <t>ゴ</t>
    </rPh>
    <rPh sb="5" eb="6">
      <t>ネン</t>
    </rPh>
    <rPh sb="6" eb="8">
      <t>イナイ</t>
    </rPh>
    <phoneticPr fontId="21"/>
  </si>
  <si>
    <t>除する数</t>
    <rPh sb="0" eb="1">
      <t>ジョ</t>
    </rPh>
    <rPh sb="3" eb="4">
      <t>スウ</t>
    </rPh>
    <phoneticPr fontId="21"/>
  </si>
  <si>
    <t xml:space="preserve">   千円</t>
    <rPh sb="3" eb="5">
      <t>センエン</t>
    </rPh>
    <phoneticPr fontId="21"/>
  </si>
  <si>
    <t>（注）</t>
    <rPh sb="1" eb="2">
      <t>チュウ</t>
    </rPh>
    <phoneticPr fontId="21"/>
  </si>
  <si>
    <t>２　院内保育施設設置後３か年を経過していない場合は○を、経過している場合は×を、「設置後３年以内」の欄へ記入してください。</t>
  </si>
  <si>
    <t>㎡</t>
  </si>
  <si>
    <t>院内保育施設予算内容及び設置者負担額調査票</t>
    <rPh sb="18" eb="20">
      <t>チョウサ</t>
    </rPh>
    <rPh sb="20" eb="21">
      <t>ヒョウ</t>
    </rPh>
    <phoneticPr fontId="21"/>
  </si>
  <si>
    <t>病院内保育施設運営費に係る設置者負担見込額</t>
    <rPh sb="0" eb="2">
      <t>ビョウイン</t>
    </rPh>
    <rPh sb="2" eb="3">
      <t>ナイ</t>
    </rPh>
    <rPh sb="3" eb="5">
      <t>ホイク</t>
    </rPh>
    <rPh sb="5" eb="7">
      <t>シセツ</t>
    </rPh>
    <rPh sb="7" eb="9">
      <t>ウンエイ</t>
    </rPh>
    <rPh sb="9" eb="10">
      <t>ヒ</t>
    </rPh>
    <rPh sb="11" eb="12">
      <t>カカ</t>
    </rPh>
    <rPh sb="13" eb="16">
      <t>セッチシャ</t>
    </rPh>
    <rPh sb="16" eb="18">
      <t>フタン</t>
    </rPh>
    <rPh sb="18" eb="21">
      <t>ミコミガク</t>
    </rPh>
    <phoneticPr fontId="21"/>
  </si>
  <si>
    <t>病院内保育施設運営標準経費額による設置者負担見込額</t>
    <rPh sb="0" eb="2">
      <t>ビョウイン</t>
    </rPh>
    <rPh sb="2" eb="3">
      <t>ナイ</t>
    </rPh>
    <rPh sb="3" eb="5">
      <t>ホイク</t>
    </rPh>
    <rPh sb="5" eb="7">
      <t>シセツ</t>
    </rPh>
    <rPh sb="7" eb="9">
      <t>ウンエイ</t>
    </rPh>
    <rPh sb="9" eb="11">
      <t>ヒョウジュン</t>
    </rPh>
    <rPh sb="11" eb="13">
      <t>ケイヒ</t>
    </rPh>
    <rPh sb="13" eb="14">
      <t>ガク</t>
    </rPh>
    <rPh sb="17" eb="20">
      <t>セッチシャ</t>
    </rPh>
    <rPh sb="20" eb="22">
      <t>フタン</t>
    </rPh>
    <rPh sb="22" eb="25">
      <t>ミコミガク</t>
    </rPh>
    <phoneticPr fontId="21"/>
  </si>
  <si>
    <t>病院内保育施設選定額</t>
    <rPh sb="0" eb="2">
      <t>ビョウイン</t>
    </rPh>
    <rPh sb="2" eb="3">
      <t>ナイ</t>
    </rPh>
    <rPh sb="3" eb="5">
      <t>ホイク</t>
    </rPh>
    <rPh sb="5" eb="7">
      <t>シセツ</t>
    </rPh>
    <rPh sb="7" eb="9">
      <t>センテイ</t>
    </rPh>
    <rPh sb="9" eb="10">
      <t>ガク</t>
    </rPh>
    <phoneticPr fontId="21"/>
  </si>
  <si>
    <t>合　計</t>
    <rPh sb="0" eb="1">
      <t>ゴウ</t>
    </rPh>
    <rPh sb="2" eb="3">
      <t>ケイ</t>
    </rPh>
    <phoneticPr fontId="21"/>
  </si>
  <si>
    <t>保育料収入（b)</t>
    <rPh sb="0" eb="3">
      <t>ホイクリョウ</t>
    </rPh>
    <rPh sb="3" eb="5">
      <t>シュウニュウ</t>
    </rPh>
    <phoneticPr fontId="21"/>
  </si>
  <si>
    <t>その他収入（ｃ）</t>
    <rPh sb="2" eb="3">
      <t>タ</t>
    </rPh>
    <rPh sb="3" eb="5">
      <t>シュウニュウ</t>
    </rPh>
    <phoneticPr fontId="21"/>
  </si>
  <si>
    <t>差引設置者
負担見込額
ｄ=a-(b＋c)</t>
    <rPh sb="0" eb="2">
      <t>サシヒキ</t>
    </rPh>
    <rPh sb="2" eb="4">
      <t>セッチ</t>
    </rPh>
    <rPh sb="4" eb="5">
      <t>シャ</t>
    </rPh>
    <rPh sb="6" eb="8">
      <t>フタン</t>
    </rPh>
    <rPh sb="8" eb="11">
      <t>ミコミガク</t>
    </rPh>
    <phoneticPr fontId="21"/>
  </si>
  <si>
    <t>７月</t>
  </si>
  <si>
    <t>病院内保育施設運営標準経費額（e)</t>
    <rPh sb="0" eb="2">
      <t>ビョウイン</t>
    </rPh>
    <rPh sb="2" eb="3">
      <t>ナイ</t>
    </rPh>
    <rPh sb="3" eb="5">
      <t>ホイク</t>
    </rPh>
    <rPh sb="5" eb="7">
      <t>シセツ</t>
    </rPh>
    <rPh sb="7" eb="9">
      <t>ウンエイ</t>
    </rPh>
    <rPh sb="9" eb="11">
      <t>ヒョウジュン</t>
    </rPh>
    <rPh sb="11" eb="13">
      <t>ケイヒ</t>
    </rPh>
    <rPh sb="13" eb="14">
      <t>ガク</t>
    </rPh>
    <phoneticPr fontId="21"/>
  </si>
  <si>
    <t>保育料収入（ｆ）</t>
    <rPh sb="0" eb="3">
      <t>ホイクリョウ</t>
    </rPh>
    <rPh sb="3" eb="5">
      <t>シュウニュウ</t>
    </rPh>
    <phoneticPr fontId="21"/>
  </si>
  <si>
    <t>差引設置者
負担見込額
ｈ=ｅ-（ｆ＋g）</t>
    <rPh sb="0" eb="2">
      <t>サシヒキ</t>
    </rPh>
    <rPh sb="2" eb="5">
      <t>セッチシャ</t>
    </rPh>
    <rPh sb="6" eb="8">
      <t>フタン</t>
    </rPh>
    <rPh sb="8" eb="11">
      <t>ミコミガク</t>
    </rPh>
    <phoneticPr fontId="21"/>
  </si>
  <si>
    <t>千円</t>
    <rPh sb="0" eb="2">
      <t>センエン</t>
    </rPh>
    <phoneticPr fontId="21"/>
  </si>
  <si>
    <t>保育士等の数</t>
    <rPh sb="0" eb="2">
      <t>ホイク</t>
    </rPh>
    <rPh sb="2" eb="3">
      <t>シ</t>
    </rPh>
    <rPh sb="3" eb="4">
      <t>トウ</t>
    </rPh>
    <rPh sb="5" eb="6">
      <t>カズ</t>
    </rPh>
    <phoneticPr fontId="21"/>
  </si>
  <si>
    <t>（千円）</t>
    <rPh sb="1" eb="3">
      <t>センエン</t>
    </rPh>
    <phoneticPr fontId="21"/>
  </si>
  <si>
    <r>
      <t>（</t>
    </r>
    <r>
      <rPr>
        <sz val="10"/>
        <color rgb="FF000000"/>
        <rFont val="ＭＳ Ｐゴシック"/>
      </rPr>
      <t>注）１　本表は、当該年度の４月１日から翌年３月３１日までの１年間の勤務にかかる給与支給予定額を記入してください。</t>
    </r>
    <rPh sb="1" eb="2">
      <t>チュウ</t>
    </rPh>
    <rPh sb="5" eb="6">
      <t>ホン</t>
    </rPh>
    <rPh sb="6" eb="7">
      <t>ヒョウ</t>
    </rPh>
    <rPh sb="9" eb="11">
      <t>トウガイ</t>
    </rPh>
    <rPh sb="11" eb="13">
      <t>ネンド</t>
    </rPh>
    <rPh sb="15" eb="16">
      <t>ガツ</t>
    </rPh>
    <rPh sb="17" eb="18">
      <t>ニチ</t>
    </rPh>
    <rPh sb="20" eb="22">
      <t>ヨクネン</t>
    </rPh>
    <rPh sb="23" eb="24">
      <t>ガツ</t>
    </rPh>
    <rPh sb="26" eb="27">
      <t>ニチ</t>
    </rPh>
    <rPh sb="31" eb="33">
      <t>ネンカン</t>
    </rPh>
    <rPh sb="34" eb="36">
      <t>キンム</t>
    </rPh>
    <rPh sb="40" eb="42">
      <t>キュウヨ</t>
    </rPh>
    <rPh sb="42" eb="44">
      <t>シキュウ</t>
    </rPh>
    <rPh sb="44" eb="46">
      <t>ヨテイ</t>
    </rPh>
    <rPh sb="46" eb="47">
      <t>ガク</t>
    </rPh>
    <rPh sb="48" eb="49">
      <t>キ</t>
    </rPh>
    <rPh sb="49" eb="50">
      <t>ニュウ</t>
    </rPh>
    <phoneticPr fontId="21"/>
  </si>
  <si>
    <t>運営収支状況</t>
    <rPh sb="0" eb="2">
      <t>ウンエイ</t>
    </rPh>
    <rPh sb="2" eb="4">
      <t>シュウシ</t>
    </rPh>
    <rPh sb="4" eb="6">
      <t>ジョウキョウ</t>
    </rPh>
    <phoneticPr fontId="21"/>
  </si>
  <si>
    <t>６月</t>
  </si>
  <si>
    <t>３歳以上</t>
    <rPh sb="1" eb="4">
      <t>サイイジョウ</t>
    </rPh>
    <phoneticPr fontId="21"/>
  </si>
  <si>
    <t>A/B</t>
  </si>
  <si>
    <t>※使用する数字</t>
    <rPh sb="1" eb="3">
      <t>シヨウ</t>
    </rPh>
    <rPh sb="5" eb="7">
      <t>スウジ</t>
    </rPh>
    <phoneticPr fontId="21"/>
  </si>
  <si>
    <t>支出予定額（円）</t>
    <rPh sb="0" eb="2">
      <t>シシュツ</t>
    </rPh>
    <rPh sb="2" eb="4">
      <t>ヨテイ</t>
    </rPh>
    <rPh sb="4" eb="5">
      <t>ガク</t>
    </rPh>
    <rPh sb="6" eb="7">
      <t>エン</t>
    </rPh>
    <phoneticPr fontId="21"/>
  </si>
  <si>
    <t>保育士人件費（円）</t>
    <rPh sb="0" eb="3">
      <t>ホイクシ</t>
    </rPh>
    <rPh sb="3" eb="6">
      <t>ジンケンヒ</t>
    </rPh>
    <rPh sb="7" eb="8">
      <t>エン</t>
    </rPh>
    <phoneticPr fontId="21"/>
  </si>
  <si>
    <t>階建</t>
    <rPh sb="0" eb="1">
      <t>カイ</t>
    </rPh>
    <rPh sb="1" eb="2">
      <t>ダテ</t>
    </rPh>
    <phoneticPr fontId="21"/>
  </si>
  <si>
    <t>日</t>
    <rPh sb="0" eb="1">
      <t>ニチ</t>
    </rPh>
    <phoneticPr fontId="21"/>
  </si>
  <si>
    <t>標準経費</t>
    <rPh sb="0" eb="2">
      <t>ヒョウジュン</t>
    </rPh>
    <rPh sb="2" eb="4">
      <t>ケイヒ</t>
    </rPh>
    <phoneticPr fontId="21"/>
  </si>
  <si>
    <t>A</t>
  </si>
  <si>
    <t>B</t>
  </si>
  <si>
    <t>C</t>
  </si>
  <si>
    <t>D</t>
  </si>
  <si>
    <t>G=E-F</t>
  </si>
  <si>
    <t>Ｆ</t>
  </si>
  <si>
    <t>C*D+G</t>
  </si>
  <si>
    <t>１　本表は当該年度の病院種別等の状況を記入してください。</t>
    <rPh sb="2" eb="3">
      <t>ホン</t>
    </rPh>
    <rPh sb="3" eb="4">
      <t>ヒョウ</t>
    </rPh>
    <rPh sb="5" eb="7">
      <t>トウガイ</t>
    </rPh>
    <rPh sb="7" eb="9">
      <t>ネンド</t>
    </rPh>
    <rPh sb="10" eb="12">
      <t>ビョウイン</t>
    </rPh>
    <rPh sb="12" eb="15">
      <t>シュベツトウ</t>
    </rPh>
    <rPh sb="16" eb="18">
      <t>ジョウキョウ</t>
    </rPh>
    <rPh sb="19" eb="21">
      <t>キニュウ</t>
    </rPh>
    <phoneticPr fontId="21"/>
  </si>
  <si>
    <t>２　B欄は要綱別表第４に定める標準経費の算出に用いる保育士等の数、算出基準児童数「2.6」を記入してください。</t>
    <rPh sb="3" eb="4">
      <t>ラン</t>
    </rPh>
    <rPh sb="5" eb="7">
      <t>ヨウコウ</t>
    </rPh>
    <rPh sb="7" eb="9">
      <t>ベッピョウ</t>
    </rPh>
    <rPh sb="9" eb="10">
      <t>ダイ</t>
    </rPh>
    <rPh sb="12" eb="13">
      <t>サダ</t>
    </rPh>
    <rPh sb="15" eb="17">
      <t>ヒョウジュン</t>
    </rPh>
    <rPh sb="17" eb="19">
      <t>ケイヒ</t>
    </rPh>
    <rPh sb="20" eb="22">
      <t>サンシュツ</t>
    </rPh>
    <rPh sb="23" eb="24">
      <t>モチ</t>
    </rPh>
    <rPh sb="26" eb="29">
      <t>ホイクシ</t>
    </rPh>
    <rPh sb="29" eb="30">
      <t>トウ</t>
    </rPh>
    <rPh sb="31" eb="32">
      <t>カズ</t>
    </rPh>
    <rPh sb="33" eb="35">
      <t>サンシュツ</t>
    </rPh>
    <rPh sb="35" eb="37">
      <t>キジュン</t>
    </rPh>
    <rPh sb="37" eb="39">
      <t>ジドウ</t>
    </rPh>
    <rPh sb="39" eb="40">
      <t>スウ</t>
    </rPh>
    <rPh sb="46" eb="48">
      <t>キニュウ</t>
    </rPh>
    <phoneticPr fontId="21"/>
  </si>
  <si>
    <t>面積</t>
    <rPh sb="0" eb="2">
      <t>メンセキ</t>
    </rPh>
    <phoneticPr fontId="21"/>
  </si>
  <si>
    <t>４　E欄及びF欄は当該補助事業における総事業費を円単位でE欄に記入し、当該補助事業における対象経費を円単位でF欄に記入してください。</t>
    <rPh sb="3" eb="4">
      <t>ラン</t>
    </rPh>
    <rPh sb="4" eb="5">
      <t>オヨ</t>
    </rPh>
    <rPh sb="7" eb="8">
      <t>ラン</t>
    </rPh>
    <rPh sb="9" eb="11">
      <t>トウガイ</t>
    </rPh>
    <rPh sb="11" eb="13">
      <t>ホジョ</t>
    </rPh>
    <rPh sb="13" eb="15">
      <t>ジギョウ</t>
    </rPh>
    <rPh sb="19" eb="20">
      <t>ソウ</t>
    </rPh>
    <rPh sb="20" eb="22">
      <t>ジギョウ</t>
    </rPh>
    <rPh sb="22" eb="23">
      <t>ヒ</t>
    </rPh>
    <rPh sb="24" eb="25">
      <t>エン</t>
    </rPh>
    <rPh sb="25" eb="27">
      <t>タンイ</t>
    </rPh>
    <rPh sb="29" eb="30">
      <t>ラン</t>
    </rPh>
    <rPh sb="31" eb="33">
      <t>キニュウ</t>
    </rPh>
    <rPh sb="35" eb="37">
      <t>トウガイ</t>
    </rPh>
    <rPh sb="37" eb="39">
      <t>ホジョ</t>
    </rPh>
    <rPh sb="39" eb="41">
      <t>ジギョウ</t>
    </rPh>
    <rPh sb="45" eb="47">
      <t>タイショウ</t>
    </rPh>
    <rPh sb="47" eb="49">
      <t>ケイヒ</t>
    </rPh>
    <rPh sb="50" eb="51">
      <t>エン</t>
    </rPh>
    <rPh sb="51" eb="53">
      <t>タンイ</t>
    </rPh>
    <rPh sb="55" eb="56">
      <t>ラン</t>
    </rPh>
    <rPh sb="57" eb="59">
      <t>キニュウ</t>
    </rPh>
    <phoneticPr fontId="21"/>
  </si>
  <si>
    <t>事業計画書</t>
    <rPh sb="0" eb="2">
      <t>ジギョウ</t>
    </rPh>
    <rPh sb="2" eb="5">
      <t>ケイカクショ</t>
    </rPh>
    <phoneticPr fontId="21"/>
  </si>
  <si>
    <t>１．事業の目的及び内容</t>
  </si>
  <si>
    <t>２．事業実施期間</t>
  </si>
  <si>
    <t>３．保育施設、開設者の名称等</t>
  </si>
  <si>
    <t>○○　年　月　日</t>
    <rPh sb="3" eb="4">
      <t>トシ</t>
    </rPh>
    <rPh sb="5" eb="6">
      <t>ツキ</t>
    </rPh>
    <rPh sb="7" eb="8">
      <t>ヒ</t>
    </rPh>
    <phoneticPr fontId="21"/>
  </si>
  <si>
    <t>開設者等</t>
    <rPh sb="0" eb="2">
      <t>カイセツ</t>
    </rPh>
    <rPh sb="2" eb="3">
      <t>シャ</t>
    </rPh>
    <rPh sb="3" eb="4">
      <t>トウ</t>
    </rPh>
    <phoneticPr fontId="21"/>
  </si>
  <si>
    <t>運営等が委託の場合</t>
    <rPh sb="0" eb="3">
      <t>ウンエイトウ</t>
    </rPh>
    <rPh sb="4" eb="6">
      <t>イタク</t>
    </rPh>
    <rPh sb="7" eb="9">
      <t>バアイ</t>
    </rPh>
    <phoneticPr fontId="21"/>
  </si>
  <si>
    <t>委託団体等名称</t>
    <rPh sb="0" eb="2">
      <t>イタク</t>
    </rPh>
    <rPh sb="2" eb="5">
      <t>ダンタイトウ</t>
    </rPh>
    <rPh sb="5" eb="7">
      <t>メイショウ</t>
    </rPh>
    <phoneticPr fontId="21"/>
  </si>
  <si>
    <t>代表者名</t>
    <rPh sb="0" eb="3">
      <t>ダイヒョウシャ</t>
    </rPh>
    <rPh sb="3" eb="4">
      <t>メイ</t>
    </rPh>
    <phoneticPr fontId="21"/>
  </si>
  <si>
    <t>４．保育人員、保育時間</t>
  </si>
  <si>
    <t>保育時間　（24時間表記）</t>
    <rPh sb="0" eb="2">
      <t>ホイク</t>
    </rPh>
    <rPh sb="2" eb="4">
      <t>ジカン</t>
    </rPh>
    <rPh sb="8" eb="10">
      <t>ジカン</t>
    </rPh>
    <rPh sb="10" eb="12">
      <t>ヒョウキ</t>
    </rPh>
    <phoneticPr fontId="21"/>
  </si>
  <si>
    <t>０歳</t>
    <rPh sb="1" eb="2">
      <t>サイ</t>
    </rPh>
    <phoneticPr fontId="21"/>
  </si>
  <si>
    <t>計</t>
    <rPh sb="0" eb="1">
      <t>ケイ</t>
    </rPh>
    <phoneticPr fontId="51"/>
  </si>
  <si>
    <t>開所時間</t>
    <rPh sb="0" eb="2">
      <t>カイショ</t>
    </rPh>
    <rPh sb="2" eb="4">
      <t>ジカン</t>
    </rPh>
    <phoneticPr fontId="21"/>
  </si>
  <si>
    <t>５．24時間保育、病児等保育及び休日保育の実施計画</t>
    <rPh sb="14" eb="15">
      <t>オヨ</t>
    </rPh>
    <rPh sb="16" eb="18">
      <t>キュウジツ</t>
    </rPh>
    <rPh sb="18" eb="20">
      <t>ホイク</t>
    </rPh>
    <phoneticPr fontId="21"/>
  </si>
  <si>
    <t>月</t>
    <rPh sb="0" eb="1">
      <t>ツキ</t>
    </rPh>
    <phoneticPr fontId="21"/>
  </si>
  <si>
    <t>保育士及び看護師</t>
    <rPh sb="0" eb="3">
      <t>ホイクシ</t>
    </rPh>
    <rPh sb="3" eb="4">
      <t>オヨ</t>
    </rPh>
    <rPh sb="5" eb="8">
      <t>カンゴシ</t>
    </rPh>
    <phoneticPr fontId="21"/>
  </si>
  <si>
    <t>常勤職員</t>
    <rPh sb="0" eb="2">
      <t>ジョウキン</t>
    </rPh>
    <rPh sb="2" eb="4">
      <t>ショクイン</t>
    </rPh>
    <phoneticPr fontId="21"/>
  </si>
  <si>
    <t>非常勤</t>
    <rPh sb="0" eb="3">
      <t>ヒジョウキン</t>
    </rPh>
    <phoneticPr fontId="21"/>
  </si>
  <si>
    <t>非常勤職員</t>
    <rPh sb="0" eb="3">
      <t>ヒジョウキン</t>
    </rPh>
    <rPh sb="3" eb="5">
      <t>ショクイン</t>
    </rPh>
    <phoneticPr fontId="21"/>
  </si>
  <si>
    <t>７．建物の状況</t>
  </si>
  <si>
    <t>構造の別</t>
    <rPh sb="0" eb="2">
      <t>コウゾウ</t>
    </rPh>
    <rPh sb="3" eb="4">
      <t>ベツ</t>
    </rPh>
    <phoneticPr fontId="21"/>
  </si>
  <si>
    <t>建物階数</t>
    <rPh sb="0" eb="2">
      <t>タテモノ</t>
    </rPh>
    <rPh sb="2" eb="4">
      <t>カイスウ</t>
    </rPh>
    <phoneticPr fontId="21"/>
  </si>
  <si>
    <t>保育室のある階数</t>
    <rPh sb="0" eb="3">
      <t>ホイクシツ</t>
    </rPh>
    <rPh sb="6" eb="8">
      <t>カイスウ</t>
    </rPh>
    <phoneticPr fontId="21"/>
  </si>
  <si>
    <t>保育施設延面積</t>
    <rPh sb="0" eb="2">
      <t>ホイク</t>
    </rPh>
    <rPh sb="2" eb="4">
      <t>シセツ</t>
    </rPh>
    <rPh sb="4" eb="5">
      <t>ノベ</t>
    </rPh>
    <rPh sb="5" eb="7">
      <t>メンセキ</t>
    </rPh>
    <phoneticPr fontId="21"/>
  </si>
  <si>
    <r>
      <t>負</t>
    </r>
    <r>
      <rPr>
        <sz val="10"/>
        <color rgb="FF000000"/>
        <rFont val="ＭＳ Ｐゴシック"/>
      </rPr>
      <t>担能力指数
④／⑤</t>
    </r>
    <rPh sb="0" eb="2">
      <t>フタン</t>
    </rPh>
    <rPh sb="2" eb="4">
      <t>ノウリョク</t>
    </rPh>
    <rPh sb="4" eb="6">
      <t>シスウ</t>
    </rPh>
    <phoneticPr fontId="21"/>
  </si>
  <si>
    <t>保育室数</t>
    <rPh sb="0" eb="3">
      <t>ホイクシツ</t>
    </rPh>
    <rPh sb="3" eb="4">
      <t>スウ</t>
    </rPh>
    <phoneticPr fontId="21"/>
  </si>
  <si>
    <t>(ＲＣ，ＣＢ，Ｗ)</t>
  </si>
  <si>
    <t>室数</t>
    <rPh sb="0" eb="1">
      <t>シツ</t>
    </rPh>
    <rPh sb="1" eb="2">
      <t>スウ</t>
    </rPh>
    <phoneticPr fontId="21"/>
  </si>
  <si>
    <t>室</t>
    <rPh sb="0" eb="1">
      <t>シツ</t>
    </rPh>
    <phoneticPr fontId="21"/>
  </si>
  <si>
    <t>別紙２の（１）</t>
    <rPh sb="0" eb="2">
      <t>ベッシ</t>
    </rPh>
    <phoneticPr fontId="21"/>
  </si>
  <si>
    <t>区分</t>
    <rPh sb="0" eb="2">
      <t>クブン</t>
    </rPh>
    <phoneticPr fontId="21"/>
  </si>
  <si>
    <t>各月１日現在
補助対象
児童数</t>
    <rPh sb="0" eb="1">
      <t>カク</t>
    </rPh>
    <rPh sb="1" eb="2">
      <t>ツキ</t>
    </rPh>
    <rPh sb="3" eb="4">
      <t>ニチ</t>
    </rPh>
    <rPh sb="4" eb="6">
      <t>ゲンザイ</t>
    </rPh>
    <rPh sb="7" eb="8">
      <t>ホ</t>
    </rPh>
    <rPh sb="8" eb="9">
      <t>スケ</t>
    </rPh>
    <rPh sb="9" eb="10">
      <t>タイ</t>
    </rPh>
    <rPh sb="10" eb="11">
      <t>ゾウ</t>
    </rPh>
    <rPh sb="12" eb="13">
      <t>コ</t>
    </rPh>
    <rPh sb="13" eb="14">
      <t>ワラベ</t>
    </rPh>
    <rPh sb="14" eb="15">
      <t>スウ</t>
    </rPh>
    <phoneticPr fontId="21"/>
  </si>
  <si>
    <t>保育士及び看護職員等配置状況</t>
    <rPh sb="0" eb="1">
      <t>タモツ</t>
    </rPh>
    <rPh sb="1" eb="2">
      <t>イク</t>
    </rPh>
    <rPh sb="2" eb="3">
      <t>シ</t>
    </rPh>
    <rPh sb="3" eb="4">
      <t>オヨ</t>
    </rPh>
    <rPh sb="5" eb="6">
      <t>ミ</t>
    </rPh>
    <rPh sb="6" eb="7">
      <t>マモル</t>
    </rPh>
    <rPh sb="7" eb="8">
      <t>ショク</t>
    </rPh>
    <rPh sb="8" eb="9">
      <t>イン</t>
    </rPh>
    <rPh sb="9" eb="10">
      <t>トウ</t>
    </rPh>
    <rPh sb="10" eb="11">
      <t>クバ</t>
    </rPh>
    <rPh sb="11" eb="12">
      <t>チ</t>
    </rPh>
    <rPh sb="12" eb="13">
      <t>ジョウ</t>
    </rPh>
    <rPh sb="13" eb="14">
      <t>イワン</t>
    </rPh>
    <phoneticPr fontId="21"/>
  </si>
  <si>
    <t>保育士①</t>
    <rPh sb="0" eb="2">
      <t>ホイク</t>
    </rPh>
    <rPh sb="2" eb="3">
      <t>シ</t>
    </rPh>
    <phoneticPr fontId="21"/>
  </si>
  <si>
    <t>看護職員</t>
    <rPh sb="0" eb="2">
      <t>カンゴ</t>
    </rPh>
    <rPh sb="2" eb="4">
      <t>ショクイン</t>
    </rPh>
    <phoneticPr fontId="21"/>
  </si>
  <si>
    <t>人数</t>
    <rPh sb="0" eb="1">
      <t>ニン</t>
    </rPh>
    <rPh sb="1" eb="2">
      <t>スウ</t>
    </rPh>
    <phoneticPr fontId="21"/>
  </si>
  <si>
    <t>３保育士助手欄には、有資格の保育士以外の者で、直接保育に従事している者を記入してください。</t>
    <rPh sb="1" eb="4">
      <t>ホイクシ</t>
    </rPh>
    <rPh sb="4" eb="6">
      <t>ジョシュ</t>
    </rPh>
    <rPh sb="6" eb="7">
      <t>ラン</t>
    </rPh>
    <rPh sb="10" eb="13">
      <t>ユウシカク</t>
    </rPh>
    <rPh sb="14" eb="17">
      <t>ホイクシ</t>
    </rPh>
    <rPh sb="17" eb="19">
      <t>イガイ</t>
    </rPh>
    <rPh sb="20" eb="21">
      <t>モノ</t>
    </rPh>
    <rPh sb="23" eb="25">
      <t>チョクセツ</t>
    </rPh>
    <rPh sb="25" eb="27">
      <t>ホイク</t>
    </rPh>
    <rPh sb="28" eb="30">
      <t>ジュウジ</t>
    </rPh>
    <rPh sb="34" eb="35">
      <t>モノ</t>
    </rPh>
    <rPh sb="36" eb="37">
      <t>キ</t>
    </rPh>
    <rPh sb="37" eb="38">
      <t>イ</t>
    </rPh>
    <phoneticPr fontId="51"/>
  </si>
  <si>
    <t>４月</t>
    <rPh sb="1" eb="2">
      <t>ガツ</t>
    </rPh>
    <phoneticPr fontId="21"/>
  </si>
  <si>
    <t>（　　　　）</t>
  </si>
  <si>
    <t>５月</t>
    <rPh sb="1" eb="2">
      <t>ガツ</t>
    </rPh>
    <phoneticPr fontId="21"/>
  </si>
  <si>
    <r>
      <t>院</t>
    </r>
    <r>
      <rPr>
        <sz val="12"/>
        <color rgb="FF000000"/>
        <rFont val="ＭＳ Ｐゴシック"/>
      </rPr>
      <t>内保育施設利用児童数</t>
    </r>
    <r>
      <rPr>
        <sz val="10"/>
        <color rgb="FF000000"/>
        <rFont val="ＭＳ Ｐゴシック"/>
      </rPr>
      <t>（４月１日見込み）</t>
    </r>
    <rPh sb="1" eb="2">
      <t>ナイ</t>
    </rPh>
    <rPh sb="2" eb="4">
      <t>ホイク</t>
    </rPh>
    <rPh sb="4" eb="6">
      <t>シセツ</t>
    </rPh>
    <rPh sb="6" eb="8">
      <t>リヨウ</t>
    </rPh>
    <rPh sb="8" eb="10">
      <t>ジドウ</t>
    </rPh>
    <rPh sb="10" eb="11">
      <t>スウ</t>
    </rPh>
    <rPh sb="16" eb="18">
      <t>ミコ</t>
    </rPh>
    <phoneticPr fontId="51"/>
  </si>
  <si>
    <t>８月</t>
  </si>
  <si>
    <t>令和２年４月１日　から　令和３年３月31日まで</t>
    <rPh sb="0" eb="2">
      <t>レイワ</t>
    </rPh>
    <rPh sb="3" eb="4">
      <t>ネン</t>
    </rPh>
    <rPh sb="5" eb="6">
      <t>ガツ</t>
    </rPh>
    <rPh sb="7" eb="8">
      <t>ヒ</t>
    </rPh>
    <rPh sb="12" eb="14">
      <t>レイワ</t>
    </rPh>
    <rPh sb="15" eb="16">
      <t>ネン</t>
    </rPh>
    <rPh sb="17" eb="18">
      <t>ガツ</t>
    </rPh>
    <rPh sb="20" eb="21">
      <t>ヒ</t>
    </rPh>
    <phoneticPr fontId="21"/>
  </si>
  <si>
    <t>１０月</t>
  </si>
  <si>
    <t>１１月</t>
  </si>
  <si>
    <t>１月</t>
  </si>
  <si>
    <t>２月</t>
  </si>
  <si>
    <t>３月</t>
  </si>
  <si>
    <t>１　本表は事業実施年度の前々年度の病院決算における当期余剰金を記入してください。</t>
    <rPh sb="5" eb="7">
      <t>ジギョウ</t>
    </rPh>
    <rPh sb="7" eb="9">
      <t>ジッシ</t>
    </rPh>
    <rPh sb="9" eb="11">
      <t>ネンド</t>
    </rPh>
    <phoneticPr fontId="21"/>
  </si>
  <si>
    <t>平均</t>
    <rPh sb="0" eb="2">
      <t>ヘイキン</t>
    </rPh>
    <phoneticPr fontId="21"/>
  </si>
  <si>
    <t>上記（１）と（２）を両方満たす場合に補助対象児童として算定し、各月１日現在の補助対象児童数を記入してください。</t>
    <rPh sb="0" eb="2">
      <t>ジョウキ</t>
    </rPh>
    <rPh sb="10" eb="12">
      <t>リョウホウ</t>
    </rPh>
    <rPh sb="12" eb="13">
      <t>ミ</t>
    </rPh>
    <rPh sb="15" eb="17">
      <t>バアイ</t>
    </rPh>
    <rPh sb="18" eb="20">
      <t>ホジョ</t>
    </rPh>
    <rPh sb="20" eb="22">
      <t>タイショウ</t>
    </rPh>
    <rPh sb="22" eb="24">
      <t>ジドウ</t>
    </rPh>
    <rPh sb="27" eb="29">
      <t>サンテイ</t>
    </rPh>
    <phoneticPr fontId="21"/>
  </si>
  <si>
    <t>２非常勤職員欄（　）には、常勤換算後の数値を記入してください。</t>
    <rPh sb="1" eb="4">
      <t>ヒジョウキン</t>
    </rPh>
    <rPh sb="4" eb="6">
      <t>ショクイン</t>
    </rPh>
    <rPh sb="6" eb="7">
      <t>ラン</t>
    </rPh>
    <rPh sb="13" eb="15">
      <t>ジョウキン</t>
    </rPh>
    <rPh sb="15" eb="17">
      <t>カンサン</t>
    </rPh>
    <rPh sb="17" eb="18">
      <t>ゴ</t>
    </rPh>
    <rPh sb="19" eb="21">
      <t>スウチ</t>
    </rPh>
    <rPh sb="22" eb="24">
      <t>キニュウ</t>
    </rPh>
    <phoneticPr fontId="51"/>
  </si>
  <si>
    <t>令和　年　月　日</t>
    <rPh sb="0" eb="2">
      <t>レイワ</t>
    </rPh>
    <rPh sb="3" eb="4">
      <t>トシ</t>
    </rPh>
    <rPh sb="5" eb="6">
      <t>ツキ</t>
    </rPh>
    <rPh sb="7" eb="8">
      <t>ヒ</t>
    </rPh>
    <phoneticPr fontId="21"/>
  </si>
  <si>
    <t>４看護職員欄には、「病児等保育」を実施している施設について、病児等保育を専門で担当している看護職員の人数を記入してください。</t>
    <rPh sb="1" eb="3">
      <t>カンゴ</t>
    </rPh>
    <rPh sb="3" eb="5">
      <t>ショクイン</t>
    </rPh>
    <rPh sb="5" eb="6">
      <t>ラン</t>
    </rPh>
    <rPh sb="10" eb="12">
      <t>ビョウジ</t>
    </rPh>
    <rPh sb="12" eb="13">
      <t>トウ</t>
    </rPh>
    <rPh sb="13" eb="15">
      <t>ホイク</t>
    </rPh>
    <rPh sb="17" eb="19">
      <t>ジッシ</t>
    </rPh>
    <rPh sb="23" eb="25">
      <t>シセツ</t>
    </rPh>
    <rPh sb="30" eb="32">
      <t>ビョウジ</t>
    </rPh>
    <rPh sb="32" eb="33">
      <t>トウ</t>
    </rPh>
    <rPh sb="33" eb="35">
      <t>ホイク</t>
    </rPh>
    <rPh sb="36" eb="38">
      <t>センモン</t>
    </rPh>
    <rPh sb="39" eb="41">
      <t>タントウ</t>
    </rPh>
    <rPh sb="45" eb="47">
      <t>カンゴ</t>
    </rPh>
    <rPh sb="47" eb="49">
      <t>ショクイン</t>
    </rPh>
    <rPh sb="50" eb="52">
      <t>ニンズウ</t>
    </rPh>
    <rPh sb="53" eb="55">
      <t>キニュウ</t>
    </rPh>
    <phoneticPr fontId="51"/>
  </si>
  <si>
    <t>０歳</t>
    <rPh sb="1" eb="2">
      <t>サイ</t>
    </rPh>
    <phoneticPr fontId="51"/>
  </si>
  <si>
    <t>記入要領</t>
    <rPh sb="0" eb="2">
      <t>キニュウ</t>
    </rPh>
    <rPh sb="2" eb="4">
      <t>ヨウリョウ</t>
    </rPh>
    <phoneticPr fontId="21"/>
  </si>
  <si>
    <t>(注)補助対象児童について、年齢別に記入してください（臨時保育児童は除く。）。</t>
    <rPh sb="1" eb="2">
      <t>チュウ</t>
    </rPh>
    <rPh sb="3" eb="5">
      <t>ホジョ</t>
    </rPh>
    <rPh sb="5" eb="7">
      <t>タイショウ</t>
    </rPh>
    <rPh sb="7" eb="9">
      <t>ジドウ</t>
    </rPh>
    <rPh sb="14" eb="16">
      <t>ネンレイ</t>
    </rPh>
    <rPh sb="16" eb="17">
      <t>ベツ</t>
    </rPh>
    <rPh sb="18" eb="20">
      <t>キニュウ</t>
    </rPh>
    <rPh sb="27" eb="29">
      <t>リンジ</t>
    </rPh>
    <rPh sb="29" eb="31">
      <t>ホイク</t>
    </rPh>
    <rPh sb="31" eb="33">
      <t>ジドウ</t>
    </rPh>
    <rPh sb="34" eb="35">
      <t>ノゾ</t>
    </rPh>
    <phoneticPr fontId="51"/>
  </si>
  <si>
    <r>
      <t>１</t>
    </r>
    <r>
      <rPr>
        <sz val="10"/>
        <color auto="1"/>
        <rFont val="ＭＳ Ｐゴシック"/>
      </rPr>
      <t>．計算によって生じた端数については、すべて</t>
    </r>
    <r>
      <rPr>
        <u/>
        <sz val="10"/>
        <color auto="1"/>
        <rFont val="ＭＳ Ｐゴシック"/>
      </rPr>
      <t>小数第２位を四捨五入し、小数第１位まで</t>
    </r>
    <r>
      <rPr>
        <sz val="10"/>
        <color auto="1"/>
        <rFont val="ＭＳ Ｐゴシック"/>
      </rPr>
      <t>記入してください。</t>
    </r>
    <rPh sb="2" eb="4">
      <t>ケイサン</t>
    </rPh>
    <rPh sb="8" eb="9">
      <t>ショウ</t>
    </rPh>
    <rPh sb="11" eb="13">
      <t>ハスウ</t>
    </rPh>
    <rPh sb="22" eb="24">
      <t>ショウスウ</t>
    </rPh>
    <rPh sb="24" eb="25">
      <t>ダイ</t>
    </rPh>
    <rPh sb="26" eb="27">
      <t>イ</t>
    </rPh>
    <rPh sb="28" eb="32">
      <t>シシャゴニュウ</t>
    </rPh>
    <rPh sb="34" eb="36">
      <t>ショウスウ</t>
    </rPh>
    <rPh sb="36" eb="37">
      <t>ダイ</t>
    </rPh>
    <rPh sb="38" eb="39">
      <t>イ</t>
    </rPh>
    <rPh sb="41" eb="43">
      <t>キニュウ</t>
    </rPh>
    <phoneticPr fontId="21"/>
  </si>
  <si>
    <r>
      <t>（</t>
    </r>
    <r>
      <rPr>
        <sz val="10"/>
        <color auto="1"/>
        <rFont val="ＭＳ Ｐゴシック"/>
      </rPr>
      <t>１）「保育士」とは有資格者の保育士をいい、「保育士助手」とは、有資格者の保育士以外の者で直接保育に従事している者（</t>
    </r>
    <r>
      <rPr>
        <u/>
        <sz val="10"/>
        <color auto="1"/>
        <rFont val="ＭＳ Ｐゴシック"/>
      </rPr>
      <t>事務、給食職員等を除く</t>
    </r>
    <r>
      <rPr>
        <sz val="10"/>
        <color auto="1"/>
        <rFont val="ＭＳ Ｐゴシック"/>
      </rPr>
      <t>）をいいます。</t>
    </r>
    <rPh sb="4" eb="7">
      <t>ホイクシ</t>
    </rPh>
    <rPh sb="10" eb="11">
      <t>ユウ</t>
    </rPh>
    <rPh sb="11" eb="13">
      <t>シカク</t>
    </rPh>
    <rPh sb="13" eb="14">
      <t>シャ</t>
    </rPh>
    <rPh sb="15" eb="18">
      <t>ホイクシ</t>
    </rPh>
    <rPh sb="23" eb="26">
      <t>ホイクシ</t>
    </rPh>
    <rPh sb="26" eb="28">
      <t>ジョシュ</t>
    </rPh>
    <rPh sb="32" eb="36">
      <t>ユウシカクシャ</t>
    </rPh>
    <rPh sb="37" eb="40">
      <t>ホイクシ</t>
    </rPh>
    <rPh sb="40" eb="42">
      <t>イガイ</t>
    </rPh>
    <rPh sb="43" eb="44">
      <t>モノ</t>
    </rPh>
    <rPh sb="45" eb="47">
      <t>チョクセツ</t>
    </rPh>
    <rPh sb="47" eb="49">
      <t>ホイク</t>
    </rPh>
    <rPh sb="50" eb="52">
      <t>ジュウジ</t>
    </rPh>
    <rPh sb="56" eb="57">
      <t>モノ</t>
    </rPh>
    <rPh sb="58" eb="60">
      <t>ジム</t>
    </rPh>
    <rPh sb="61" eb="63">
      <t>キュウショク</t>
    </rPh>
    <rPh sb="63" eb="65">
      <t>ショクイン</t>
    </rPh>
    <rPh sb="65" eb="66">
      <t>トウ</t>
    </rPh>
    <rPh sb="67" eb="68">
      <t>ノゾ</t>
    </rPh>
    <phoneticPr fontId="21"/>
  </si>
  <si>
    <r>
      <t>（</t>
    </r>
    <r>
      <rPr>
        <sz val="10"/>
        <color auto="1"/>
        <rFont val="ＭＳ Ｐゴシック"/>
      </rPr>
      <t>３）非常勤職員については、次式により算出した数（</t>
    </r>
    <r>
      <rPr>
        <u/>
        <sz val="10"/>
        <color auto="1"/>
        <rFont val="ＭＳ Ｐゴシック"/>
      </rPr>
      <t>保育士等常勤職員換算数</t>
    </r>
    <r>
      <rPr>
        <sz val="10"/>
        <color auto="1"/>
        <rFont val="ＭＳ Ｐゴシック"/>
      </rPr>
      <t>）を保育士等職員数に算入してください。</t>
    </r>
    <rPh sb="3" eb="4">
      <t>ヒ</t>
    </rPh>
    <rPh sb="4" eb="6">
      <t>ジョウキン</t>
    </rPh>
    <rPh sb="6" eb="8">
      <t>ショクイン</t>
    </rPh>
    <rPh sb="14" eb="16">
      <t>ジシキ</t>
    </rPh>
    <rPh sb="19" eb="21">
      <t>サンシュツ</t>
    </rPh>
    <rPh sb="23" eb="24">
      <t>カズ</t>
    </rPh>
    <rPh sb="25" eb="28">
      <t>ホイクシ</t>
    </rPh>
    <rPh sb="28" eb="29">
      <t>トウ</t>
    </rPh>
    <rPh sb="29" eb="31">
      <t>ジョウキン</t>
    </rPh>
    <rPh sb="31" eb="33">
      <t>ショクイン</t>
    </rPh>
    <rPh sb="33" eb="35">
      <t>カンザン</t>
    </rPh>
    <rPh sb="35" eb="36">
      <t>スウ</t>
    </rPh>
    <rPh sb="38" eb="41">
      <t>ホイクシ</t>
    </rPh>
    <rPh sb="41" eb="42">
      <t>トウ</t>
    </rPh>
    <rPh sb="42" eb="44">
      <t>ショクイン</t>
    </rPh>
    <rPh sb="44" eb="45">
      <t>スウ</t>
    </rPh>
    <rPh sb="46" eb="48">
      <t>サンニュウ</t>
    </rPh>
    <phoneticPr fontId="21"/>
  </si>
  <si>
    <t>各非常勤職員の月（年）間延勤務時間数</t>
    <rPh sb="0" eb="1">
      <t>カク</t>
    </rPh>
    <rPh sb="1" eb="4">
      <t>ヒジョウキン</t>
    </rPh>
    <rPh sb="4" eb="6">
      <t>ショクイン</t>
    </rPh>
    <rPh sb="7" eb="8">
      <t>ツキ</t>
    </rPh>
    <rPh sb="9" eb="10">
      <t>トシ</t>
    </rPh>
    <rPh sb="11" eb="12">
      <t>アイダ</t>
    </rPh>
    <rPh sb="12" eb="13">
      <t>エン</t>
    </rPh>
    <rPh sb="13" eb="15">
      <t>キンム</t>
    </rPh>
    <rPh sb="15" eb="18">
      <t>ジカンスウ</t>
    </rPh>
    <phoneticPr fontId="21"/>
  </si>
  <si>
    <t>区　　　　　　分</t>
    <rPh sb="0" eb="1">
      <t>ク</t>
    </rPh>
    <rPh sb="7" eb="8">
      <t>ブン</t>
    </rPh>
    <phoneticPr fontId="21"/>
  </si>
  <si>
    <t>予　　　算　　　額</t>
    <rPh sb="0" eb="1">
      <t>ヨ</t>
    </rPh>
    <rPh sb="4" eb="5">
      <t>ザン</t>
    </rPh>
    <rPh sb="8" eb="9">
      <t>ガク</t>
    </rPh>
    <phoneticPr fontId="21"/>
  </si>
  <si>
    <t>備　　　　　　考</t>
    <rPh sb="0" eb="1">
      <t>ソナエ</t>
    </rPh>
    <rPh sb="7" eb="8">
      <t>コウ</t>
    </rPh>
    <phoneticPr fontId="21"/>
  </si>
  <si>
    <r>
      <t>令和２年度</t>
    </r>
    <r>
      <rPr>
        <sz val="11"/>
        <color auto="1"/>
        <rFont val="ＭＳ 明朝"/>
      </rPr>
      <t>高知県院内保育所運営支援事業費補助金の交付申請書</t>
    </r>
    <rPh sb="0" eb="2">
      <t>レイワ</t>
    </rPh>
    <rPh sb="3" eb="5">
      <t>ネンド</t>
    </rPh>
    <rPh sb="5" eb="8">
      <t>コウチケン</t>
    </rPh>
    <rPh sb="8" eb="10">
      <t>インナイ</t>
    </rPh>
    <rPh sb="10" eb="12">
      <t>ホイク</t>
    </rPh>
    <rPh sb="12" eb="13">
      <t>ショ</t>
    </rPh>
    <rPh sb="13" eb="15">
      <t>ウンエイ</t>
    </rPh>
    <rPh sb="15" eb="17">
      <t>シエン</t>
    </rPh>
    <rPh sb="17" eb="20">
      <t>ジギョウヒ</t>
    </rPh>
    <rPh sb="20" eb="23">
      <t>ホジョキン</t>
    </rPh>
    <rPh sb="24" eb="26">
      <t>コウフ</t>
    </rPh>
    <rPh sb="26" eb="28">
      <t>シンセイ</t>
    </rPh>
    <rPh sb="28" eb="29">
      <t>ショ</t>
    </rPh>
    <phoneticPr fontId="21"/>
  </si>
  <si>
    <t>２　歳出の部</t>
    <rPh sb="2" eb="4">
      <t>サイシュツ</t>
    </rPh>
    <rPh sb="5" eb="6">
      <t>ブ</t>
    </rPh>
    <phoneticPr fontId="21"/>
  </si>
  <si>
    <r>
      <t>高</t>
    </r>
    <r>
      <rPr>
        <sz val="11"/>
        <color auto="1"/>
        <rFont val="ＭＳ 明朝"/>
      </rPr>
      <t>知県知事　</t>
    </r>
    <r>
      <rPr>
        <sz val="11"/>
        <color indexed="10"/>
        <rFont val="HGP創英角ﾎﾟｯﾌﾟ体"/>
      </rPr>
      <t>濵田　省司</t>
    </r>
    <r>
      <rPr>
        <sz val="11"/>
        <color auto="1"/>
        <rFont val="ＭＳ 明朝"/>
      </rPr>
      <t>　様</t>
    </r>
    <rPh sb="0" eb="3">
      <t>コウチケン</t>
    </rPh>
    <rPh sb="3" eb="5">
      <t>チジ</t>
    </rPh>
    <rPh sb="6" eb="11">
      <t>ハマダ</t>
    </rPh>
    <rPh sb="12" eb="13">
      <t>サマ</t>
    </rPh>
    <phoneticPr fontId="21"/>
  </si>
  <si>
    <t>申　請　額　算　出　内　訳</t>
    <rPh sb="0" eb="1">
      <t>サル</t>
    </rPh>
    <rPh sb="2" eb="3">
      <t>ショウ</t>
    </rPh>
    <rPh sb="4" eb="5">
      <t>ガク</t>
    </rPh>
    <rPh sb="6" eb="7">
      <t>ザン</t>
    </rPh>
    <rPh sb="8" eb="9">
      <t>デ</t>
    </rPh>
    <rPh sb="10" eb="11">
      <t>ナイ</t>
    </rPh>
    <rPh sb="12" eb="13">
      <t>ワケ</t>
    </rPh>
    <phoneticPr fontId="21"/>
  </si>
  <si>
    <t>1歳以上
３歳未満</t>
    <rPh sb="1" eb="2">
      <t>サイ</t>
    </rPh>
    <rPh sb="2" eb="4">
      <t>イジョウ</t>
    </rPh>
    <rPh sb="6" eb="7">
      <t>サイ</t>
    </rPh>
    <rPh sb="7" eb="9">
      <t>ミマン</t>
    </rPh>
    <phoneticPr fontId="51"/>
  </si>
  <si>
    <t>１歳以上
３歳未満</t>
    <rPh sb="1" eb="2">
      <t>サイ</t>
    </rPh>
    <rPh sb="2" eb="4">
      <t>イジョウ</t>
    </rPh>
    <rPh sb="6" eb="7">
      <t>サイ</t>
    </rPh>
    <rPh sb="7" eb="9">
      <t>ミマン</t>
    </rPh>
    <phoneticPr fontId="21"/>
  </si>
  <si>
    <r>
      <t>４</t>
    </r>
    <r>
      <rPr>
        <sz val="11"/>
        <color auto="1"/>
        <rFont val="ＭＳ 明朝"/>
      </rPr>
      <t>月１日の保育人員</t>
    </r>
    <r>
      <rPr>
        <sz val="11"/>
        <color rgb="FF000000"/>
        <rFont val="ＭＳ 明朝"/>
      </rPr>
      <t>見込み（人）</t>
    </r>
    <rPh sb="1" eb="2">
      <t>ガツ</t>
    </rPh>
    <rPh sb="3" eb="4">
      <t>ニチ</t>
    </rPh>
    <rPh sb="5" eb="7">
      <t>ホイク</t>
    </rPh>
    <rPh sb="7" eb="9">
      <t>ジンイン</t>
    </rPh>
    <rPh sb="9" eb="11">
      <t>ミコ</t>
    </rPh>
    <rPh sb="13" eb="14">
      <t>ニン</t>
    </rPh>
    <phoneticPr fontId="21"/>
  </si>
  <si>
    <r>
      <t>計</t>
    </r>
    <r>
      <rPr>
        <sz val="11"/>
        <color rgb="FF000000"/>
        <rFont val="ＭＳ 明朝"/>
      </rPr>
      <t>②</t>
    </r>
    <rPh sb="0" eb="1">
      <t>ケイ</t>
    </rPh>
    <phoneticPr fontId="21"/>
  </si>
  <si>
    <r>
      <t>設</t>
    </r>
    <r>
      <rPr>
        <sz val="9"/>
        <color rgb="FF000000"/>
        <rFont val="ＭＳ Ｐゴシック"/>
      </rPr>
      <t xml:space="preserve">置病院前々年度剰余金④
</t>
    </r>
    <r>
      <rPr>
        <sz val="8"/>
        <color rgb="FF000000"/>
        <rFont val="ＭＳ Ｐゴシック"/>
      </rPr>
      <t>(③　千円未満切捨)</t>
    </r>
    <rPh sb="0" eb="2">
      <t>セッチ</t>
    </rPh>
    <rPh sb="2" eb="4">
      <t>ビョウイン</t>
    </rPh>
    <rPh sb="4" eb="6">
      <t>ゼンゼン</t>
    </rPh>
    <rPh sb="6" eb="7">
      <t>ネン</t>
    </rPh>
    <rPh sb="7" eb="8">
      <t>ド</t>
    </rPh>
    <rPh sb="8" eb="11">
      <t>ジョウヨキン</t>
    </rPh>
    <rPh sb="16" eb="18">
      <t>センエン</t>
    </rPh>
    <rPh sb="18" eb="20">
      <t>ミマン</t>
    </rPh>
    <rPh sb="20" eb="22">
      <t>キリス</t>
    </rPh>
    <phoneticPr fontId="21"/>
  </si>
  <si>
    <r>
      <t>病</t>
    </r>
    <r>
      <rPr>
        <sz val="10"/>
        <color rgb="FF000000"/>
        <rFont val="ＭＳ Ｐゴシック"/>
      </rPr>
      <t>院内保育施設選定額⑤</t>
    </r>
    <rPh sb="0" eb="2">
      <t>ビョウイン</t>
    </rPh>
    <rPh sb="2" eb="3">
      <t>ナイ</t>
    </rPh>
    <rPh sb="3" eb="5">
      <t>ホイク</t>
    </rPh>
    <rPh sb="5" eb="7">
      <t>シセツ</t>
    </rPh>
    <rPh sb="7" eb="9">
      <t>センテイ</t>
    </rPh>
    <rPh sb="9" eb="10">
      <t>ガク</t>
    </rPh>
    <phoneticPr fontId="21"/>
  </si>
  <si>
    <r>
      <t>調</t>
    </r>
    <r>
      <rPr>
        <sz val="10"/>
        <color rgb="FF000000"/>
        <rFont val="ＭＳ Ｐゴシック"/>
      </rPr>
      <t>整率
⑥</t>
    </r>
    <rPh sb="0" eb="3">
      <t>チョウセイリツ</t>
    </rPh>
    <phoneticPr fontId="21"/>
  </si>
  <si>
    <t>負担能力指数による調整率の算出</t>
    <rPh sb="0" eb="2">
      <t>フタン</t>
    </rPh>
    <rPh sb="2" eb="4">
      <t>ノウリョク</t>
    </rPh>
    <rPh sb="4" eb="6">
      <t>シスウ</t>
    </rPh>
    <rPh sb="9" eb="11">
      <t>チョウセイ</t>
    </rPh>
    <rPh sb="11" eb="12">
      <t>リツ</t>
    </rPh>
    <rPh sb="13" eb="15">
      <t>サンシュツ</t>
    </rPh>
    <phoneticPr fontId="21"/>
  </si>
  <si>
    <t>（３）事業実施年度の前々年度の病院決算額の根拠となる書類</t>
    <rPh sb="3" eb="5">
      <t>ジギョウ</t>
    </rPh>
    <rPh sb="5" eb="7">
      <t>ジッシ</t>
    </rPh>
    <rPh sb="7" eb="9">
      <t>ネンド</t>
    </rPh>
    <rPh sb="10" eb="12">
      <t>ゼンゼン</t>
    </rPh>
    <rPh sb="12" eb="14">
      <t>ネンド</t>
    </rPh>
    <rPh sb="15" eb="17">
      <t>ビョウイン</t>
    </rPh>
    <rPh sb="17" eb="19">
      <t>ケッサン</t>
    </rPh>
    <rPh sb="19" eb="20">
      <t>ガク</t>
    </rPh>
    <rPh sb="21" eb="23">
      <t>コンキョ</t>
    </rPh>
    <rPh sb="26" eb="28">
      <t>ショルイ</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</si>
</sst>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82" formatCode="#,##0.0;[Red]\-#,##0.0"/>
    <numFmt numFmtId="181" formatCode="#,##0.0_);[Red]\(#,##0.0\)"/>
    <numFmt numFmtId="178" formatCode="#,##0;&quot;▲ &quot;#,##0"/>
    <numFmt numFmtId="177" formatCode="#,##0_ "/>
    <numFmt numFmtId="179" formatCode="0.0;&quot;▲ &quot;0.0"/>
    <numFmt numFmtId="176" formatCode="0.0_ "/>
    <numFmt numFmtId="183" formatCode="0_);[Red]\(0\)"/>
    <numFmt numFmtId="184" formatCode="\(#0.0\)"/>
    <numFmt numFmtId="180" formatCode="h:mm;@"/>
  </numFmts>
  <fonts count="52">
    <font>
      <sz val="11"/>
      <color auto="1"/>
      <name val="ＭＳ Ｐゴシック"/>
      <family val="3"/>
    </font>
    <font>
      <sz val="11"/>
      <color indexed="8"/>
      <name val="ＭＳ Ｐゴシック"/>
      <family val="3"/>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auto="1"/>
      <name val="ＭＳ Ｐゴシック"/>
      <family val="3"/>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4"/>
      <color auto="1"/>
      <name val="ＭＳ 明朝"/>
      <family val="1"/>
    </font>
    <font>
      <sz val="11"/>
      <color auto="1"/>
      <name val="明朝"/>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amily val="3"/>
    </font>
    <font>
      <b/>
      <sz val="11"/>
      <color indexed="8"/>
      <name val="ＭＳ Ｐゴシック"/>
      <family val="3"/>
    </font>
    <font>
      <sz val="6"/>
      <color auto="1"/>
      <name val="ＭＳ Ｐゴシック"/>
      <family val="3"/>
    </font>
    <font>
      <sz val="11"/>
      <color auto="1"/>
      <name val="ＭＳ 明朝"/>
      <family val="1"/>
    </font>
    <font>
      <b/>
      <sz val="11"/>
      <color rgb="FFFF0000"/>
      <name val="ＭＳ 明朝"/>
      <family val="1"/>
    </font>
    <font>
      <sz val="11"/>
      <color indexed="10"/>
      <name val="HGS創英角ﾎﾟｯﾌﾟ体"/>
      <family val="3"/>
    </font>
    <font>
      <sz val="11"/>
      <color indexed="8"/>
      <name val="ＭＳ 明朝"/>
      <family val="1"/>
    </font>
    <font>
      <b/>
      <sz val="11"/>
      <color indexed="10"/>
      <name val="HGS創英角ﾎﾟｯﾌﾟ体"/>
      <family val="3"/>
    </font>
    <font>
      <b/>
      <sz val="11"/>
      <color auto="1"/>
      <name val="ＭＳ 明朝"/>
    </font>
    <font>
      <sz val="10"/>
      <color auto="1"/>
      <name val="ＭＳ 明朝"/>
    </font>
    <font>
      <sz val="14"/>
      <color auto="1"/>
      <name val="ＭＳ Ｐゴシック"/>
      <family val="3"/>
    </font>
    <font>
      <sz val="9"/>
      <color auto="1"/>
      <name val="ＭＳ Ｐゴシック"/>
      <family val="3"/>
    </font>
    <font>
      <sz val="11"/>
      <color auto="1"/>
      <name val="HGS創英角ﾎﾟｯﾌﾟ体"/>
      <family val="3"/>
    </font>
    <font>
      <b/>
      <sz val="11"/>
      <color auto="1"/>
      <name val="HGS創英角ﾎﾟｯﾌﾟ体"/>
      <family val="3"/>
    </font>
    <font>
      <sz val="11"/>
      <color indexed="10"/>
      <name val="HGP創英角ｺﾞｼｯｸUB"/>
      <family val="3"/>
    </font>
    <font>
      <sz val="8"/>
      <color indexed="8"/>
      <name val="ＭＳ Ｐゴシック"/>
      <family val="3"/>
    </font>
    <font>
      <sz val="8"/>
      <color auto="1"/>
      <name val="ＭＳ Ｐゴシック"/>
      <family val="3"/>
    </font>
    <font>
      <sz val="14"/>
      <color indexed="10"/>
      <name val="HGS創英角ﾎﾟｯﾌﾟ体"/>
      <family val="3"/>
    </font>
    <font>
      <sz val="10"/>
      <color rgb="FF000000"/>
      <name val="ＭＳ Ｐゴシック"/>
      <family val="3"/>
    </font>
    <font>
      <sz val="10"/>
      <color auto="1"/>
      <name val="ＭＳ Ｐゴシック"/>
      <family val="3"/>
    </font>
    <font>
      <b/>
      <sz val="16"/>
      <color auto="1"/>
      <name val="ＭＳ Ｐゴシック"/>
      <family val="3"/>
    </font>
    <font>
      <sz val="11"/>
      <color rgb="FF000000"/>
      <name val="ＭＳ Ｐゴシック"/>
      <family val="3"/>
    </font>
    <font>
      <b/>
      <sz val="12"/>
      <color auto="1"/>
      <name val="ＭＳ Ｐゴシック"/>
      <family val="3"/>
    </font>
    <font>
      <b/>
      <sz val="11"/>
      <color auto="1"/>
      <name val="ＭＳ Ｐゴシック"/>
      <family val="3"/>
    </font>
    <font>
      <sz val="9"/>
      <color rgb="FF000000"/>
      <name val="ＭＳ Ｐゴシック"/>
      <family val="3"/>
    </font>
    <font>
      <sz val="10"/>
      <color rgb="FF000000"/>
      <name val="ＭＳ 明朝"/>
    </font>
    <font>
      <sz val="8"/>
      <color auto="1"/>
      <name val="ＭＳ 明朝"/>
      <family val="1"/>
    </font>
    <font>
      <sz val="11"/>
      <color indexed="10"/>
      <name val="ＭＳ 明朝"/>
      <family val="1"/>
    </font>
    <font>
      <sz val="9"/>
      <color indexed="10"/>
      <name val="HGS創英角ﾎﾟｯﾌﾟ体"/>
      <family val="3"/>
    </font>
    <font>
      <sz val="12"/>
      <color rgb="FF000000"/>
      <name val="ＭＳ Ｐゴシック"/>
      <family val="3"/>
    </font>
    <font>
      <sz val="12"/>
      <color auto="1"/>
      <name val="ＭＳ Ｐゴシック"/>
      <family val="3"/>
    </font>
    <font>
      <sz val="16"/>
      <color auto="1"/>
      <name val="ＭＳ Ｐゴシック"/>
    </font>
    <font>
      <sz val="6"/>
      <color auto="1"/>
      <name val="ＭＳ Ｐ明朝"/>
    </font>
  </fonts>
  <fills count="26">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43"/>
        <bgColor indexed="64"/>
      </patternFill>
    </fill>
    <fill>
      <patternFill patternType="solid">
        <fgColor indexed="9"/>
        <bgColor indexed="64"/>
      </patternFill>
    </fill>
  </fills>
  <borders count="1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style="thin">
        <color indexed="64"/>
      </left>
      <right style="thin">
        <color indexed="64"/>
      </right>
      <top/>
      <bottom style="medium">
        <color indexed="64"/>
      </bottom>
      <diagonal/>
    </border>
    <border>
      <left/>
      <right/>
      <top style="thin">
        <color indexed="64"/>
      </top>
      <bottom/>
      <diagonal/>
    </border>
    <border>
      <left/>
      <right/>
      <top/>
      <bottom style="dashed">
        <color indexed="64"/>
      </bottom>
      <diagonal/>
    </border>
    <border>
      <left/>
      <right/>
      <top/>
      <bottom style="medium">
        <color indexed="64"/>
      </bottom>
      <diagonal/>
    </border>
    <border>
      <left style="thin">
        <color indexed="64"/>
      </left>
      <right/>
      <top/>
      <bottom style="dashed">
        <color indexed="64"/>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dashed">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ck">
        <color indexed="10"/>
      </bottom>
      <diagonal/>
    </border>
    <border>
      <left style="medium">
        <color indexed="64"/>
      </left>
      <right/>
      <top style="thick">
        <color indexed="10"/>
      </top>
      <bottom style="thick">
        <color indexed="10"/>
      </bottom>
      <diagonal/>
    </border>
    <border>
      <left style="medium">
        <color indexed="64"/>
      </left>
      <right/>
      <top style="thick">
        <color indexed="10"/>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ck">
        <color indexed="10"/>
      </bottom>
      <diagonal/>
    </border>
    <border>
      <left/>
      <right style="thin">
        <color indexed="64"/>
      </right>
      <top style="thick">
        <color indexed="10"/>
      </top>
      <bottom style="thick">
        <color indexed="10"/>
      </bottom>
      <diagonal/>
    </border>
    <border>
      <left/>
      <right style="thin">
        <color indexed="64"/>
      </right>
      <top style="thick">
        <color indexed="10"/>
      </top>
      <bottom style="medium">
        <color indexed="64"/>
      </bottom>
      <diagonal/>
    </border>
    <border>
      <left/>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ck">
        <color indexed="10"/>
      </top>
      <bottom style="thick">
        <color indexed="10"/>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dotted">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ck">
        <color indexed="10"/>
      </top>
      <bottom style="thick">
        <color indexed="10"/>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bottom style="dotted">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bottom style="dotted">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dotted">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bottom style="thin">
        <color indexed="64"/>
      </bottom>
      <diagonal/>
    </border>
    <border>
      <left style="thin">
        <color indexed="64"/>
      </left>
      <right style="medium">
        <color indexed="64"/>
      </right>
      <top style="thin">
        <color indexed="64"/>
      </top>
      <bottom/>
      <diagonal/>
    </border>
  </borders>
  <cellStyleXfs count="4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1" fontId="11" fillId="0" borderId="0"/>
    <xf numFmtId="38" fontId="6" fillId="0" borderId="0" applyFont="0" applyFill="0" applyBorder="0" applyAlignment="0" applyProtection="0"/>
    <xf numFmtId="0" fontId="6" fillId="0" borderId="0"/>
    <xf numFmtId="0" fontId="6" fillId="0" borderId="0">
      <alignment vertical="center"/>
    </xf>
    <xf numFmtId="0" fontId="12" fillId="0" borderId="0"/>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38" fontId="6" fillId="0" borderId="0" applyFont="0" applyFill="0" applyBorder="0" applyAlignment="0" applyProtection="0"/>
  </cellStyleXfs>
  <cellXfs count="410">
    <xf numFmtId="0" fontId="0" fillId="0" borderId="0" xfId="0"/>
    <xf numFmtId="0" fontId="22" fillId="0" borderId="0" xfId="0" applyFont="1"/>
    <xf numFmtId="0" fontId="22" fillId="0" borderId="0" xfId="0" applyFont="1" applyAlignment="1">
      <alignment horizontal="left"/>
    </xf>
    <xf numFmtId="0" fontId="23" fillId="0" borderId="0" xfId="0" applyFont="1" applyAlignment="1">
      <alignment horizontal="center"/>
    </xf>
    <xf numFmtId="0" fontId="24" fillId="0" borderId="0" xfId="0" applyFont="1"/>
    <xf numFmtId="0" fontId="22" fillId="0" borderId="0" xfId="0" applyFont="1" applyBorder="1"/>
    <xf numFmtId="0" fontId="22" fillId="0" borderId="0" xfId="0" applyFont="1" applyAlignment="1">
      <alignment horizontal="center"/>
    </xf>
    <xf numFmtId="49" fontId="22" fillId="0" borderId="0" xfId="0" applyNumberFormat="1" applyFont="1"/>
    <xf numFmtId="0" fontId="25" fillId="0" borderId="0" xfId="0" applyFont="1" applyAlignment="1">
      <alignment vertical="center"/>
    </xf>
    <xf numFmtId="0" fontId="22" fillId="0" borderId="10" xfId="0" applyFont="1" applyBorder="1" applyAlignment="1">
      <alignment horizontal="center" vertical="center" wrapText="1"/>
    </xf>
    <xf numFmtId="0" fontId="22" fillId="0" borderId="10" xfId="0" applyFont="1" applyBorder="1" applyAlignment="1">
      <alignment horizontal="center" vertical="center"/>
    </xf>
    <xf numFmtId="0" fontId="25" fillId="0" borderId="0" xfId="0" applyFont="1" applyAlignment="1">
      <alignment horizontal="left" vertical="center"/>
    </xf>
    <xf numFmtId="0" fontId="26" fillId="0" borderId="0" xfId="0" applyNumberFormat="1" applyFont="1" applyAlignment="1">
      <alignment horizontal="center"/>
    </xf>
    <xf numFmtId="0" fontId="22" fillId="0" borderId="0" xfId="0" applyFont="1" applyBorder="1" applyAlignment="1">
      <alignment vertical="center" wrapText="1"/>
    </xf>
    <xf numFmtId="0" fontId="27" fillId="0" borderId="0" xfId="0" applyNumberFormat="1" applyFont="1" applyAlignment="1">
      <alignment horizontal="center"/>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8" fillId="0" borderId="0" xfId="0" applyFont="1" applyBorder="1" applyAlignment="1">
      <alignment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3" xfId="0" applyFont="1" applyBorder="1" applyAlignment="1">
      <alignment horizontal="center"/>
    </xf>
    <xf numFmtId="0" fontId="22" fillId="0" borderId="14" xfId="0" applyFont="1" applyBorder="1" applyAlignment="1">
      <alignment horizontal="center"/>
    </xf>
    <xf numFmtId="0" fontId="22" fillId="0" borderId="0" xfId="0" applyFont="1" applyAlignment="1">
      <alignment horizontal="left" vertical="center"/>
    </xf>
    <xf numFmtId="0" fontId="22" fillId="0" borderId="15" xfId="0" applyFont="1" applyBorder="1" applyAlignment="1">
      <alignment horizontal="center"/>
    </xf>
    <xf numFmtId="0" fontId="22" fillId="0" borderId="16" xfId="0" applyFont="1" applyBorder="1" applyAlignment="1">
      <alignment horizontal="center"/>
    </xf>
    <xf numFmtId="0" fontId="22" fillId="0" borderId="17" xfId="0" applyFont="1" applyBorder="1" applyAlignment="1">
      <alignment horizontal="center" vertical="center" wrapText="1"/>
    </xf>
    <xf numFmtId="0" fontId="22" fillId="0" borderId="11" xfId="0" applyFont="1" applyBorder="1" applyAlignment="1">
      <alignment horizontal="center"/>
    </xf>
    <xf numFmtId="0" fontId="22" fillId="0" borderId="12" xfId="0" applyFont="1" applyBorder="1" applyAlignment="1">
      <alignment horizontal="center"/>
    </xf>
    <xf numFmtId="0" fontId="24" fillId="0" borderId="0" xfId="0" applyFont="1" applyAlignment="1">
      <alignment horizontal="left"/>
    </xf>
    <xf numFmtId="0" fontId="22" fillId="0" borderId="18" xfId="0" applyFont="1" applyBorder="1" applyAlignment="1">
      <alignment horizontal="center" vertical="center" wrapText="1"/>
    </xf>
    <xf numFmtId="0" fontId="22" fillId="0" borderId="0" xfId="0" applyFont="1" applyAlignment="1">
      <alignment horizontal="distributed"/>
    </xf>
    <xf numFmtId="58" fontId="24" fillId="0" borderId="0" xfId="0" applyNumberFormat="1" applyFont="1" applyAlignment="1">
      <alignment horizontal="left"/>
    </xf>
    <xf numFmtId="0" fontId="22" fillId="0" borderId="19" xfId="0" applyFont="1" applyBorder="1" applyAlignment="1">
      <alignment horizontal="center" vertical="center" wrapText="1"/>
    </xf>
    <xf numFmtId="0" fontId="0" fillId="0" borderId="0" xfId="0" applyFont="1"/>
    <xf numFmtId="0" fontId="29" fillId="0" borderId="0" xfId="0" applyFont="1" applyAlignment="1">
      <alignment horizontal="center"/>
    </xf>
    <xf numFmtId="0" fontId="0" fillId="0" borderId="20" xfId="0" applyFont="1" applyBorder="1" applyAlignment="1">
      <alignment horizontal="center" vertical="center" textRotation="255"/>
    </xf>
    <xf numFmtId="0" fontId="0" fillId="0" borderId="21" xfId="0" applyFont="1" applyBorder="1" applyAlignment="1">
      <alignment horizontal="center" vertical="center" textRotation="255"/>
    </xf>
    <xf numFmtId="0" fontId="0" fillId="0" borderId="22" xfId="0" applyFont="1" applyBorder="1"/>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0" borderId="25" xfId="0" applyFont="1" applyBorder="1" applyAlignment="1">
      <alignment horizontal="center" vertical="center"/>
    </xf>
    <xf numFmtId="0" fontId="0" fillId="0" borderId="26" xfId="0" applyFont="1" applyBorder="1"/>
    <xf numFmtId="0" fontId="24" fillId="0" borderId="21" xfId="0" applyFont="1" applyBorder="1" applyAlignment="1">
      <alignment horizontal="center" vertical="center" textRotation="255"/>
    </xf>
    <xf numFmtId="0" fontId="0" fillId="0" borderId="20" xfId="0" applyFont="1" applyBorder="1" applyAlignment="1">
      <alignment horizontal="center" vertical="center" textRotation="255" wrapText="1"/>
    </xf>
    <xf numFmtId="0" fontId="0" fillId="0" borderId="21" xfId="0" applyFont="1" applyBorder="1" applyAlignment="1">
      <alignment horizontal="center" vertical="center" textRotation="255" wrapText="1"/>
    </xf>
    <xf numFmtId="0" fontId="0" fillId="0" borderId="22" xfId="0" applyFont="1" applyBorder="1" applyAlignment="1">
      <alignment vertical="center"/>
    </xf>
    <xf numFmtId="0" fontId="0" fillId="0" borderId="20" xfId="0" applyFont="1" applyBorder="1" applyAlignment="1">
      <alignment horizontal="center" vertical="center" wrapText="1"/>
    </xf>
    <xf numFmtId="0" fontId="0" fillId="0" borderId="21" xfId="0" applyFont="1" applyBorder="1" applyAlignment="1">
      <alignment horizontal="center" vertical="center" wrapText="1"/>
    </xf>
    <xf numFmtId="3" fontId="24" fillId="0" borderId="21" xfId="0" applyNumberFormat="1" applyFont="1" applyBorder="1" applyAlignment="1">
      <alignment horizontal="center" vertical="center"/>
    </xf>
    <xf numFmtId="0" fontId="24" fillId="0" borderId="21" xfId="0" applyFont="1" applyBorder="1" applyAlignment="1">
      <alignment horizontal="center" vertical="center"/>
    </xf>
    <xf numFmtId="0" fontId="0" fillId="0" borderId="27" xfId="0" applyFont="1" applyBorder="1" applyAlignment="1">
      <alignment horizontal="center" vertical="center"/>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0" fillId="0" borderId="22" xfId="0" applyBorder="1" applyAlignment="1">
      <alignment horizontal="center"/>
    </xf>
    <xf numFmtId="0" fontId="0" fillId="0" borderId="28" xfId="0" applyFont="1" applyBorder="1" applyAlignment="1">
      <alignment vertical="center"/>
    </xf>
    <xf numFmtId="0" fontId="0" fillId="0" borderId="29" xfId="0" applyFont="1" applyBorder="1" applyAlignment="1">
      <alignment vertical="center"/>
    </xf>
    <xf numFmtId="0" fontId="0" fillId="0" borderId="30" xfId="0" applyFont="1" applyBorder="1" applyAlignment="1">
      <alignment vertical="center"/>
    </xf>
    <xf numFmtId="0" fontId="30" fillId="0" borderId="20" xfId="0" applyFont="1" applyBorder="1" applyAlignment="1">
      <alignment horizontal="center" vertical="center"/>
    </xf>
    <xf numFmtId="0" fontId="30" fillId="0" borderId="21" xfId="0" applyFont="1" applyBorder="1" applyAlignment="1">
      <alignment horizontal="center" vertical="center"/>
    </xf>
    <xf numFmtId="0" fontId="0" fillId="0" borderId="26" xfId="0" applyBorder="1" applyAlignment="1">
      <alignment horizontal="center"/>
    </xf>
    <xf numFmtId="3" fontId="31" fillId="0" borderId="31" xfId="0" applyNumberFormat="1" applyFont="1" applyBorder="1" applyAlignment="1">
      <alignment horizontal="center" vertical="center"/>
    </xf>
    <xf numFmtId="0" fontId="32" fillId="0" borderId="0" xfId="0" applyFont="1"/>
    <xf numFmtId="0" fontId="33" fillId="0" borderId="0" xfId="0" applyFont="1" applyBorder="1" applyAlignment="1">
      <alignment horizontal="left" vertical="center"/>
    </xf>
    <xf numFmtId="0" fontId="0" fillId="0" borderId="21" xfId="0" applyBorder="1" applyAlignment="1">
      <alignment horizontal="center"/>
    </xf>
    <xf numFmtId="3" fontId="0" fillId="0" borderId="32" xfId="0" applyNumberFormat="1" applyFont="1" applyBorder="1" applyAlignment="1">
      <alignment vertical="center"/>
    </xf>
    <xf numFmtId="3" fontId="0" fillId="0" borderId="33" xfId="0" applyNumberFormat="1" applyFont="1" applyBorder="1" applyAlignment="1">
      <alignment vertical="center"/>
    </xf>
    <xf numFmtId="3" fontId="0" fillId="0" borderId="34" xfId="0" applyNumberFormat="1" applyFont="1" applyBorder="1" applyAlignment="1">
      <alignment vertical="center"/>
    </xf>
    <xf numFmtId="0" fontId="0" fillId="0" borderId="35" xfId="0" applyFont="1" applyBorder="1"/>
    <xf numFmtId="176" fontId="24" fillId="0" borderId="14" xfId="0" applyNumberFormat="1" applyFont="1" applyBorder="1" applyAlignment="1">
      <alignment vertical="center"/>
    </xf>
    <xf numFmtId="176" fontId="24" fillId="0" borderId="18" xfId="0" applyNumberFormat="1" applyFont="1" applyBorder="1" applyAlignment="1">
      <alignment vertical="center"/>
    </xf>
    <xf numFmtId="176" fontId="24" fillId="0" borderId="13" xfId="0" applyNumberFormat="1" applyFont="1" applyBorder="1" applyAlignment="1">
      <alignment vertical="center"/>
    </xf>
    <xf numFmtId="0" fontId="34" fillId="0" borderId="22" xfId="0" applyFont="1" applyBorder="1" applyAlignment="1">
      <alignment horizontal="center" vertical="center" wrapText="1"/>
    </xf>
    <xf numFmtId="3" fontId="0" fillId="0" borderId="28" xfId="0" applyNumberFormat="1" applyFont="1" applyBorder="1" applyAlignment="1">
      <alignment vertical="center"/>
    </xf>
    <xf numFmtId="3" fontId="0" fillId="0" borderId="30" xfId="0" applyNumberFormat="1" applyFont="1" applyBorder="1" applyAlignment="1">
      <alignment vertical="center"/>
    </xf>
    <xf numFmtId="3" fontId="0" fillId="0" borderId="22" xfId="0" applyNumberFormat="1" applyFont="1" applyBorder="1"/>
    <xf numFmtId="0" fontId="0" fillId="0" borderId="36" xfId="0" applyFont="1" applyBorder="1" applyAlignment="1">
      <alignment horizontal="center" vertical="center"/>
    </xf>
    <xf numFmtId="3" fontId="31" fillId="0" borderId="20" xfId="0" applyNumberFormat="1" applyFont="1" applyBorder="1" applyAlignment="1">
      <alignment horizontal="center" vertical="center"/>
    </xf>
    <xf numFmtId="3" fontId="31" fillId="0" borderId="21" xfId="0" applyNumberFormat="1"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0" fillId="0" borderId="0" xfId="0" applyAlignment="1">
      <alignment vertical="center"/>
    </xf>
    <xf numFmtId="0" fontId="0" fillId="0" borderId="14" xfId="0" applyFont="1" applyBorder="1" applyAlignment="1">
      <alignment vertical="center"/>
    </xf>
    <xf numFmtId="0" fontId="0" fillId="0" borderId="18" xfId="0" applyFont="1" applyBorder="1" applyAlignment="1">
      <alignment vertical="center"/>
    </xf>
    <xf numFmtId="0" fontId="0" fillId="0" borderId="13" xfId="0" applyFont="1" applyBorder="1" applyAlignment="1">
      <alignment vertical="center"/>
    </xf>
    <xf numFmtId="0" fontId="0" fillId="0" borderId="26" xfId="0" applyFont="1" applyBorder="1" applyAlignment="1">
      <alignment horizontal="distributed"/>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24" fillId="0" borderId="26" xfId="0" applyFont="1" applyBorder="1" applyAlignment="1">
      <alignment horizontal="center"/>
    </xf>
    <xf numFmtId="0" fontId="24" fillId="0" borderId="37" xfId="0" applyFont="1" applyBorder="1" applyAlignment="1">
      <alignment horizontal="center"/>
    </xf>
    <xf numFmtId="0" fontId="30" fillId="0" borderId="22" xfId="0" applyFont="1" applyBorder="1" applyAlignment="1">
      <alignment horizontal="center"/>
    </xf>
    <xf numFmtId="3" fontId="0" fillId="0" borderId="29" xfId="0" applyNumberFormat="1" applyFont="1" applyBorder="1" applyAlignment="1">
      <alignment vertical="center"/>
    </xf>
    <xf numFmtId="0" fontId="35" fillId="0" borderId="39" xfId="0" applyFont="1" applyBorder="1" applyAlignment="1">
      <alignment horizontal="center"/>
    </xf>
    <xf numFmtId="3" fontId="0" fillId="0" borderId="40" xfId="0" applyNumberFormat="1" applyFont="1" applyBorder="1" applyAlignment="1">
      <alignment vertical="center"/>
    </xf>
    <xf numFmtId="0" fontId="0" fillId="0" borderId="39" xfId="0" applyFont="1" applyBorder="1"/>
    <xf numFmtId="0" fontId="35" fillId="0" borderId="0" xfId="0" applyFont="1" applyAlignment="1">
      <alignment horizontal="right" vertical="top"/>
    </xf>
    <xf numFmtId="0" fontId="0" fillId="0" borderId="20" xfId="0" applyFont="1" applyBorder="1"/>
    <xf numFmtId="0" fontId="35" fillId="0" borderId="21" xfId="0" applyFont="1" applyBorder="1" applyAlignment="1">
      <alignment horizontal="right" vertical="top"/>
    </xf>
    <xf numFmtId="0" fontId="36" fillId="0" borderId="21" xfId="0" applyFont="1" applyBorder="1"/>
    <xf numFmtId="0" fontId="0" fillId="0" borderId="21" xfId="0" applyFont="1" applyBorder="1"/>
    <xf numFmtId="0" fontId="0" fillId="0" borderId="23" xfId="0" applyBorder="1" applyAlignment="1">
      <alignment horizontal="center"/>
    </xf>
    <xf numFmtId="0" fontId="0" fillId="0" borderId="41" xfId="0" applyFont="1" applyBorder="1"/>
    <xf numFmtId="0" fontId="0" fillId="0" borderId="41" xfId="0" applyBorder="1" applyAlignment="1">
      <alignment horizontal="center"/>
    </xf>
    <xf numFmtId="0" fontId="37" fillId="0" borderId="0" xfId="0" applyFont="1"/>
    <xf numFmtId="0" fontId="38" fillId="0" borderId="0" xfId="0" applyFont="1"/>
    <xf numFmtId="0" fontId="0" fillId="0" borderId="42" xfId="0" applyFont="1" applyBorder="1"/>
    <xf numFmtId="0" fontId="35" fillId="0" borderId="31" xfId="0" applyFont="1" applyBorder="1" applyAlignment="1">
      <alignment horizontal="right" vertical="top"/>
    </xf>
    <xf numFmtId="0" fontId="0" fillId="0" borderId="0" xfId="0" applyBorder="1" applyAlignment="1">
      <alignment horizontal="right"/>
    </xf>
    <xf numFmtId="0" fontId="0" fillId="0" borderId="43" xfId="0" applyFont="1" applyBorder="1"/>
    <xf numFmtId="0" fontId="0" fillId="0" borderId="44" xfId="0" applyFont="1" applyBorder="1"/>
    <xf numFmtId="0" fontId="0" fillId="0" borderId="21" xfId="0" applyBorder="1" applyAlignment="1">
      <alignment horizontal="right"/>
    </xf>
    <xf numFmtId="0" fontId="0" fillId="0" borderId="23" xfId="0" applyFont="1" applyBorder="1" applyAlignment="1">
      <alignment horizontal="right"/>
    </xf>
    <xf numFmtId="0" fontId="0" fillId="0" borderId="43" xfId="0" applyFont="1" applyBorder="1" applyAlignment="1">
      <alignment horizontal="right"/>
    </xf>
    <xf numFmtId="0" fontId="0" fillId="0" borderId="27" xfId="0" applyFont="1" applyBorder="1" applyAlignment="1">
      <alignment horizontal="center" vertical="center" wrapText="1"/>
    </xf>
    <xf numFmtId="0" fontId="0" fillId="0" borderId="31" xfId="0" applyBorder="1" applyAlignment="1">
      <alignment horizontal="right"/>
    </xf>
    <xf numFmtId="0" fontId="0" fillId="0" borderId="31" xfId="0" applyFont="1" applyBorder="1"/>
    <xf numFmtId="0" fontId="0" fillId="0" borderId="45" xfId="0" applyFont="1" applyBorder="1"/>
    <xf numFmtId="0" fontId="0" fillId="0" borderId="46" xfId="0" applyFont="1" applyBorder="1"/>
    <xf numFmtId="0" fontId="0" fillId="0" borderId="44" xfId="0" applyBorder="1" applyAlignment="1">
      <alignment horizontal="right"/>
    </xf>
    <xf numFmtId="0" fontId="0" fillId="0" borderId="37" xfId="0" applyFont="1" applyBorder="1" applyAlignment="1">
      <alignment horizontal="center"/>
    </xf>
    <xf numFmtId="0" fontId="0" fillId="0" borderId="41" xfId="0" applyBorder="1" applyAlignment="1">
      <alignment horizontal="right"/>
    </xf>
    <xf numFmtId="0" fontId="0" fillId="0" borderId="47" xfId="0" applyFont="1" applyBorder="1"/>
    <xf numFmtId="0" fontId="0" fillId="0" borderId="48" xfId="0" applyFont="1" applyBorder="1"/>
    <xf numFmtId="0" fontId="19" fillId="0" borderId="48" xfId="0" applyFont="1" applyBorder="1"/>
    <xf numFmtId="0" fontId="0" fillId="0" borderId="49" xfId="0" applyBorder="1"/>
    <xf numFmtId="0" fontId="0" fillId="0" borderId="50" xfId="0" applyBorder="1" applyAlignment="1">
      <alignment horizontal="right"/>
    </xf>
    <xf numFmtId="0" fontId="0" fillId="0" borderId="50" xfId="0" applyFont="1" applyBorder="1"/>
    <xf numFmtId="0" fontId="0" fillId="0" borderId="48" xfId="0" applyFont="1" applyBorder="1" applyAlignment="1">
      <alignment horizontal="right"/>
    </xf>
    <xf numFmtId="0" fontId="29" fillId="0" borderId="0" xfId="35" applyFont="1"/>
    <xf numFmtId="0" fontId="39" fillId="0" borderId="0" xfId="36" applyFont="1" applyAlignment="1">
      <alignment horizontal="center" vertical="center"/>
    </xf>
    <xf numFmtId="0" fontId="40" fillId="0" borderId="51" xfId="36" applyFont="1" applyBorder="1" applyAlignment="1">
      <alignment horizontal="center" vertical="center" shrinkToFit="1"/>
    </xf>
    <xf numFmtId="0" fontId="40" fillId="0" borderId="52" xfId="36" applyFont="1" applyBorder="1" applyAlignment="1">
      <alignment horizontal="center" vertical="center" shrinkToFit="1"/>
    </xf>
    <xf numFmtId="0" fontId="40" fillId="24" borderId="53" xfId="36" applyFont="1" applyFill="1" applyBorder="1" applyAlignment="1">
      <alignment horizontal="right" vertical="center" shrinkToFit="1"/>
    </xf>
    <xf numFmtId="177" fontId="40" fillId="0" borderId="54" xfId="36" applyNumberFormat="1" applyFont="1" applyBorder="1" applyAlignment="1">
      <alignment horizontal="center" vertical="center" shrinkToFit="1"/>
    </xf>
    <xf numFmtId="0" fontId="6" fillId="0" borderId="55" xfId="36" applyFont="1" applyBorder="1" applyAlignment="1">
      <alignment horizontal="right" vertical="top" wrapText="1"/>
    </xf>
    <xf numFmtId="0" fontId="6" fillId="0" borderId="0" xfId="36" applyFont="1" applyBorder="1" applyAlignment="1">
      <alignment vertical="top" wrapText="1"/>
    </xf>
    <xf numFmtId="0" fontId="6" fillId="0" borderId="0" xfId="36" applyFont="1" applyBorder="1" applyAlignment="1">
      <alignment horizontal="right" vertical="top" wrapText="1"/>
    </xf>
    <xf numFmtId="177" fontId="6" fillId="0" borderId="0" xfId="36" applyNumberFormat="1" applyFont="1" applyBorder="1" applyAlignment="1">
      <alignment vertical="center" shrinkToFit="1"/>
    </xf>
    <xf numFmtId="0" fontId="41" fillId="0" borderId="0" xfId="36" applyFont="1">
      <alignment vertical="center"/>
    </xf>
    <xf numFmtId="0" fontId="6" fillId="0" borderId="56" xfId="36" applyFont="1" applyFill="1" applyBorder="1" applyAlignment="1">
      <alignment horizontal="center" vertical="center" wrapText="1"/>
    </xf>
    <xf numFmtId="0" fontId="35" fillId="0" borderId="57" xfId="36" applyFont="1" applyFill="1" applyBorder="1" applyAlignment="1">
      <alignment horizontal="center" vertical="center" wrapText="1"/>
    </xf>
    <xf numFmtId="0" fontId="6" fillId="0" borderId="58" xfId="36" applyFont="1" applyFill="1" applyBorder="1" applyAlignment="1">
      <alignment horizontal="right" vertical="center" shrinkToFit="1"/>
    </xf>
    <xf numFmtId="177" fontId="6" fillId="0" borderId="59" xfId="36" applyNumberFormat="1" applyFont="1" applyFill="1" applyBorder="1" applyAlignment="1">
      <alignment horizontal="center" vertical="center" shrinkToFit="1"/>
    </xf>
    <xf numFmtId="0" fontId="6" fillId="0" borderId="0" xfId="36" applyFont="1" applyBorder="1" applyAlignment="1">
      <alignment horizontal="right" vertical="center" wrapText="1"/>
    </xf>
    <xf numFmtId="0" fontId="6" fillId="0" borderId="0" xfId="36" applyFont="1" applyBorder="1" applyAlignment="1">
      <alignment vertical="top"/>
    </xf>
    <xf numFmtId="0" fontId="6" fillId="0" borderId="60" xfId="35" applyFont="1" applyFill="1" applyBorder="1" applyAlignment="1">
      <alignment horizontal="center" vertical="center"/>
    </xf>
    <xf numFmtId="0" fontId="6" fillId="0" borderId="61" xfId="35" applyFont="1" applyFill="1" applyBorder="1" applyAlignment="1">
      <alignment horizontal="center" vertical="center"/>
    </xf>
    <xf numFmtId="0" fontId="6" fillId="0" borderId="62" xfId="35" applyFont="1" applyFill="1" applyBorder="1" applyAlignment="1">
      <alignment horizontal="center" vertical="center"/>
    </xf>
    <xf numFmtId="0" fontId="6" fillId="0" borderId="63" xfId="35" applyFont="1" applyFill="1" applyBorder="1" applyAlignment="1">
      <alignment horizontal="center" wrapText="1"/>
    </xf>
    <xf numFmtId="0" fontId="0" fillId="0" borderId="0" xfId="0" applyFont="1" applyAlignment="1">
      <alignment horizontal="right" vertical="center"/>
    </xf>
    <xf numFmtId="0" fontId="40" fillId="0" borderId="64" xfId="36" applyFont="1" applyBorder="1" applyAlignment="1">
      <alignment horizontal="center" vertical="center" shrinkToFit="1"/>
    </xf>
    <xf numFmtId="0" fontId="40" fillId="0" borderId="65" xfId="36" applyFont="1" applyBorder="1" applyAlignment="1">
      <alignment horizontal="center" vertical="center" shrinkToFit="1"/>
    </xf>
    <xf numFmtId="0" fontId="40" fillId="24" borderId="66" xfId="36" applyFont="1" applyFill="1" applyBorder="1" applyAlignment="1">
      <alignment horizontal="right" vertical="center" shrinkToFit="1"/>
    </xf>
    <xf numFmtId="177" fontId="40" fillId="0" borderId="67" xfId="36" applyNumberFormat="1" applyFont="1" applyBorder="1" applyAlignment="1">
      <alignment horizontal="center" vertical="center" shrinkToFit="1"/>
    </xf>
    <xf numFmtId="0" fontId="6" fillId="25" borderId="55" xfId="36" applyFont="1" applyFill="1" applyBorder="1" applyAlignment="1">
      <alignment horizontal="left" vertical="top" wrapText="1"/>
    </xf>
    <xf numFmtId="0" fontId="6" fillId="0" borderId="0" xfId="36" applyFont="1" applyBorder="1" applyAlignment="1">
      <alignment horizontal="left" vertical="top" wrapText="1"/>
    </xf>
    <xf numFmtId="0" fontId="0" fillId="0" borderId="0" xfId="36" applyFont="1">
      <alignment vertical="center"/>
    </xf>
    <xf numFmtId="0" fontId="6" fillId="0" borderId="68" xfId="36" applyFont="1" applyFill="1" applyBorder="1" applyAlignment="1">
      <alignment horizontal="center" vertical="center" wrapText="1"/>
    </xf>
    <xf numFmtId="0" fontId="35" fillId="0" borderId="38" xfId="36" applyFont="1" applyFill="1" applyBorder="1" applyAlignment="1">
      <alignment horizontal="center" vertical="center" wrapText="1"/>
    </xf>
    <xf numFmtId="0" fontId="6" fillId="0" borderId="69" xfId="36" applyFont="1" applyFill="1" applyBorder="1" applyAlignment="1">
      <alignment horizontal="right" vertical="center" shrinkToFit="1"/>
    </xf>
    <xf numFmtId="177" fontId="6" fillId="0" borderId="70" xfId="36" applyNumberFormat="1" applyFont="1" applyFill="1" applyBorder="1" applyAlignment="1">
      <alignment horizontal="center" vertical="center" shrinkToFit="1"/>
    </xf>
    <xf numFmtId="0" fontId="6" fillId="0" borderId="55" xfId="36" applyFont="1" applyBorder="1" applyAlignment="1">
      <alignment vertical="top"/>
    </xf>
    <xf numFmtId="0" fontId="6" fillId="0" borderId="71" xfId="35" applyFont="1" applyFill="1" applyBorder="1" applyAlignment="1">
      <alignment horizontal="center" vertical="center"/>
    </xf>
    <xf numFmtId="0" fontId="6" fillId="0" borderId="48" xfId="35" applyFont="1" applyFill="1" applyBorder="1" applyAlignment="1">
      <alignment horizontal="center" vertical="center"/>
    </xf>
    <xf numFmtId="0" fontId="6" fillId="0" borderId="39" xfId="35" applyFont="1" applyFill="1" applyBorder="1" applyAlignment="1">
      <alignment horizontal="center" vertical="center"/>
    </xf>
    <xf numFmtId="0" fontId="6" fillId="0" borderId="72" xfId="35" applyFont="1" applyFill="1" applyBorder="1" applyAlignment="1">
      <alignment horizontal="center" wrapText="1"/>
    </xf>
    <xf numFmtId="0" fontId="40" fillId="0" borderId="73" xfId="36" applyFont="1" applyBorder="1" applyAlignment="1">
      <alignment horizontal="center" vertical="center" shrinkToFit="1"/>
    </xf>
    <xf numFmtId="0" fontId="40" fillId="0" borderId="20" xfId="36" applyFont="1" applyBorder="1" applyAlignment="1">
      <alignment horizontal="center" vertical="center" shrinkToFit="1"/>
    </xf>
    <xf numFmtId="0" fontId="40" fillId="24" borderId="74" xfId="36" applyFont="1" applyFill="1" applyBorder="1" applyAlignment="1">
      <alignment horizontal="right" vertical="center" shrinkToFit="1"/>
    </xf>
    <xf numFmtId="177" fontId="40" fillId="0" borderId="41" xfId="36" applyNumberFormat="1" applyFont="1" applyBorder="1" applyAlignment="1">
      <alignment vertical="center" shrinkToFit="1"/>
    </xf>
    <xf numFmtId="178" fontId="38" fillId="0" borderId="0" xfId="35" applyNumberFormat="1" applyFont="1" applyFill="1" applyBorder="1" applyAlignment="1">
      <alignment horizontal="left" vertical="top" wrapText="1" shrinkToFit="1"/>
    </xf>
    <xf numFmtId="0" fontId="6" fillId="0" borderId="75" xfId="36" applyFont="1" applyFill="1" applyBorder="1" applyAlignment="1">
      <alignment horizontal="right" vertical="center" shrinkToFit="1"/>
    </xf>
    <xf numFmtId="177" fontId="6" fillId="0" borderId="76" xfId="36" applyNumberFormat="1" applyFont="1" applyFill="1" applyBorder="1" applyAlignment="1">
      <alignment vertical="center" shrinkToFit="1"/>
    </xf>
    <xf numFmtId="0" fontId="6" fillId="0" borderId="77" xfId="35" applyFont="1" applyFill="1" applyBorder="1"/>
    <xf numFmtId="0" fontId="40" fillId="0" borderId="21" xfId="35" applyFont="1" applyFill="1" applyBorder="1" applyAlignment="1">
      <alignment horizontal="center" vertical="center" wrapText="1"/>
    </xf>
    <xf numFmtId="0" fontId="6" fillId="0" borderId="21" xfId="35" applyFont="1" applyFill="1" applyBorder="1" applyAlignment="1">
      <alignment horizontal="center"/>
    </xf>
    <xf numFmtId="0" fontId="6" fillId="0" borderId="78" xfId="35" applyFont="1" applyFill="1" applyBorder="1" applyAlignment="1">
      <alignment vertical="center"/>
    </xf>
    <xf numFmtId="178" fontId="38" fillId="0" borderId="0" xfId="35" applyNumberFormat="1" applyFont="1" applyFill="1" applyBorder="1" applyAlignment="1">
      <alignment horizontal="left" vertical="top" shrinkToFit="1"/>
    </xf>
    <xf numFmtId="0" fontId="6" fillId="0" borderId="21" xfId="35" applyFont="1" applyFill="1" applyBorder="1" applyAlignment="1">
      <alignment horizontal="center" vertical="center" wrapText="1"/>
    </xf>
    <xf numFmtId="0" fontId="42" fillId="0" borderId="78" xfId="35" applyFont="1" applyFill="1" applyBorder="1" applyAlignment="1">
      <alignment vertical="center"/>
    </xf>
    <xf numFmtId="0" fontId="6" fillId="0" borderId="64" xfId="36" applyFont="1" applyFill="1" applyBorder="1" applyAlignment="1">
      <alignment horizontal="center" vertical="center" wrapText="1"/>
    </xf>
    <xf numFmtId="0" fontId="6" fillId="0" borderId="79" xfId="35" applyFont="1" applyFill="1" applyBorder="1" applyAlignment="1">
      <alignment horizontal="center"/>
    </xf>
    <xf numFmtId="176" fontId="6" fillId="0" borderId="78" xfId="35" applyNumberFormat="1" applyFont="1" applyFill="1" applyBorder="1" applyAlignment="1">
      <alignment vertical="center"/>
    </xf>
    <xf numFmtId="0" fontId="6" fillId="0" borderId="79" xfId="36" applyFont="1" applyFill="1" applyBorder="1" applyAlignment="1">
      <alignment horizontal="center" vertical="center" wrapText="1"/>
    </xf>
    <xf numFmtId="0" fontId="35" fillId="0" borderId="27" xfId="36" applyFont="1" applyFill="1" applyBorder="1" applyAlignment="1">
      <alignment vertical="center" wrapText="1"/>
    </xf>
    <xf numFmtId="0" fontId="6" fillId="0" borderId="64" xfId="35" applyFont="1" applyFill="1" applyBorder="1" applyAlignment="1">
      <alignment horizontal="center"/>
    </xf>
    <xf numFmtId="0" fontId="38" fillId="0" borderId="21" xfId="35" applyFont="1" applyFill="1" applyBorder="1" applyAlignment="1">
      <alignment horizontal="center" vertical="center" wrapText="1"/>
    </xf>
    <xf numFmtId="0" fontId="35" fillId="0" borderId="36" xfId="36" applyFont="1" applyFill="1" applyBorder="1" applyAlignment="1">
      <alignment horizontal="center" vertical="center" wrapText="1"/>
    </xf>
    <xf numFmtId="177" fontId="6" fillId="0" borderId="80" xfId="36" applyNumberFormat="1" applyFont="1" applyFill="1" applyBorder="1" applyAlignment="1">
      <alignment vertical="center" shrinkToFit="1"/>
    </xf>
    <xf numFmtId="0" fontId="6" fillId="0" borderId="77" xfId="35" applyFont="1" applyFill="1" applyBorder="1" applyAlignment="1">
      <alignment horizontal="right"/>
    </xf>
    <xf numFmtId="38" fontId="42" fillId="0" borderId="78" xfId="34" applyFont="1" applyFill="1" applyBorder="1" applyAlignment="1">
      <alignment vertical="center"/>
    </xf>
    <xf numFmtId="38" fontId="6" fillId="0" borderId="78" xfId="34" applyFont="1" applyFill="1" applyBorder="1" applyAlignment="1">
      <alignment vertical="center"/>
    </xf>
    <xf numFmtId="0" fontId="6" fillId="0" borderId="68" xfId="35" applyFont="1" applyFill="1" applyBorder="1" applyAlignment="1">
      <alignment horizontal="center"/>
    </xf>
    <xf numFmtId="0" fontId="40" fillId="0" borderId="81" xfId="36" applyFont="1" applyFill="1" applyBorder="1" applyAlignment="1">
      <alignment horizontal="center" vertical="center" wrapText="1"/>
    </xf>
    <xf numFmtId="0" fontId="40" fillId="0" borderId="82" xfId="36" applyFont="1" applyFill="1" applyBorder="1" applyAlignment="1">
      <alignment horizontal="center" vertical="center" wrapText="1"/>
    </xf>
    <xf numFmtId="0" fontId="40" fillId="24" borderId="83" xfId="36" applyFont="1" applyFill="1" applyBorder="1" applyAlignment="1">
      <alignment horizontal="right" vertical="center" shrinkToFit="1"/>
    </xf>
    <xf numFmtId="177" fontId="40" fillId="0" borderId="84" xfId="36" applyNumberFormat="1" applyFont="1" applyFill="1" applyBorder="1" applyAlignment="1">
      <alignment vertical="center" shrinkToFit="1"/>
    </xf>
    <xf numFmtId="0" fontId="6" fillId="0" borderId="81" xfId="36" applyFont="1" applyFill="1" applyBorder="1" applyAlignment="1">
      <alignment horizontal="center" vertical="center" wrapText="1"/>
    </xf>
    <xf numFmtId="0" fontId="6" fillId="0" borderId="85" xfId="36" applyFont="1" applyFill="1" applyBorder="1" applyAlignment="1">
      <alignment horizontal="center" vertical="center" wrapText="1"/>
    </xf>
    <xf numFmtId="0" fontId="6" fillId="0" borderId="86" xfId="36" applyFont="1" applyFill="1" applyBorder="1" applyAlignment="1">
      <alignment horizontal="right" vertical="center" shrinkToFit="1"/>
    </xf>
    <xf numFmtId="177" fontId="6" fillId="0" borderId="87" xfId="36" applyNumberFormat="1" applyFont="1" applyFill="1" applyBorder="1" applyAlignment="1">
      <alignment vertical="center" shrinkToFit="1"/>
    </xf>
    <xf numFmtId="0" fontId="37" fillId="0" borderId="68" xfId="35" applyFont="1" applyFill="1" applyBorder="1" applyAlignment="1">
      <alignment horizontal="center" vertical="center"/>
    </xf>
    <xf numFmtId="0" fontId="43" fillId="0" borderId="38" xfId="35" applyFont="1" applyFill="1" applyBorder="1" applyAlignment="1">
      <alignment horizontal="center" vertical="center" wrapText="1"/>
    </xf>
    <xf numFmtId="0" fontId="37" fillId="0" borderId="88" xfId="35" applyFont="1" applyFill="1" applyBorder="1" applyAlignment="1">
      <alignment horizontal="right" vertical="center"/>
    </xf>
    <xf numFmtId="178" fontId="40" fillId="0" borderId="70" xfId="35" applyNumberFormat="1" applyFont="1" applyFill="1" applyBorder="1" applyAlignment="1">
      <alignment horizontal="right" vertical="center" shrinkToFit="1"/>
    </xf>
    <xf numFmtId="178" fontId="38" fillId="0" borderId="0" xfId="35" applyNumberFormat="1" applyFont="1" applyFill="1" applyBorder="1" applyAlignment="1">
      <alignment horizontal="right" vertical="center" shrinkToFit="1"/>
    </xf>
    <xf numFmtId="0" fontId="0" fillId="0" borderId="0" xfId="36" applyFont="1" applyAlignment="1">
      <alignment horizontal="center" vertical="center"/>
    </xf>
    <xf numFmtId="0" fontId="6" fillId="0" borderId="81" xfId="35" applyFont="1" applyFill="1" applyBorder="1" applyAlignment="1">
      <alignment horizontal="right"/>
    </xf>
    <xf numFmtId="0" fontId="6" fillId="0" borderId="89" xfId="35" applyFont="1" applyFill="1" applyBorder="1" applyAlignment="1">
      <alignment horizontal="center" vertical="center" wrapText="1"/>
    </xf>
    <xf numFmtId="0" fontId="6" fillId="0" borderId="82" xfId="35" applyFont="1" applyFill="1" applyBorder="1" applyAlignment="1">
      <alignment horizontal="center"/>
    </xf>
    <xf numFmtId="38" fontId="6" fillId="0" borderId="90" xfId="34" applyFont="1" applyFill="1" applyBorder="1" applyAlignment="1">
      <alignment vertical="center"/>
    </xf>
    <xf numFmtId="0" fontId="41" fillId="0" borderId="0" xfId="36" applyFont="1" applyBorder="1" applyAlignment="1">
      <alignment horizontal="center" vertical="center"/>
    </xf>
    <xf numFmtId="0" fontId="41" fillId="0" borderId="26" xfId="36" applyFont="1" applyBorder="1" applyAlignment="1">
      <alignment horizontal="center" vertical="center"/>
    </xf>
    <xf numFmtId="0" fontId="37" fillId="0" borderId="27" xfId="35" applyFont="1" applyFill="1" applyBorder="1" applyAlignment="1">
      <alignment horizontal="center" vertical="center" wrapText="1"/>
    </xf>
    <xf numFmtId="0" fontId="37" fillId="0" borderId="91" xfId="35" applyFont="1" applyFill="1" applyBorder="1" applyAlignment="1">
      <alignment horizontal="right" vertical="center"/>
    </xf>
    <xf numFmtId="178" fontId="40" fillId="0" borderId="76" xfId="35" applyNumberFormat="1" applyFont="1" applyFill="1" applyBorder="1" applyAlignment="1">
      <alignment horizontal="right" vertical="center" shrinkToFit="1"/>
    </xf>
    <xf numFmtId="0" fontId="0" fillId="0" borderId="0" xfId="35" applyFont="1" applyFill="1" applyAlignment="1">
      <alignment horizontal="left" shrinkToFit="1"/>
    </xf>
    <xf numFmtId="0" fontId="0" fillId="0" borderId="0" xfId="35" applyFont="1" applyFill="1" applyAlignment="1">
      <alignment horizontal="left" vertical="center" shrinkToFit="1"/>
    </xf>
    <xf numFmtId="0" fontId="39" fillId="0" borderId="26" xfId="36" applyFont="1" applyBorder="1" applyAlignment="1">
      <alignment horizontal="center" vertical="center"/>
    </xf>
    <xf numFmtId="0" fontId="37" fillId="0" borderId="91" xfId="35" applyFont="1" applyFill="1" applyBorder="1" applyAlignment="1">
      <alignment horizontal="center" vertical="center"/>
    </xf>
    <xf numFmtId="179" fontId="40" fillId="0" borderId="76" xfId="35" applyNumberFormat="1" applyFont="1" applyFill="1" applyBorder="1" applyAlignment="1">
      <alignment horizontal="right" vertical="center" shrinkToFit="1"/>
    </xf>
    <xf numFmtId="179" fontId="38" fillId="0" borderId="0" xfId="35" applyNumberFormat="1" applyFont="1" applyFill="1" applyBorder="1" applyAlignment="1">
      <alignment horizontal="right" vertical="center" shrinkToFit="1"/>
    </xf>
    <xf numFmtId="0" fontId="39" fillId="0" borderId="0" xfId="36" applyFont="1" applyBorder="1" applyAlignment="1">
      <alignment horizontal="left" vertical="center"/>
    </xf>
    <xf numFmtId="179" fontId="40" fillId="0" borderId="76" xfId="35" applyNumberFormat="1" applyFont="1" applyFill="1" applyBorder="1" applyAlignment="1">
      <alignment horizontal="center" vertical="center" shrinkToFit="1"/>
    </xf>
    <xf numFmtId="179" fontId="38" fillId="0" borderId="0" xfId="35" applyNumberFormat="1" applyFont="1" applyFill="1" applyBorder="1" applyAlignment="1">
      <alignment horizontal="center" vertical="center" shrinkToFit="1"/>
    </xf>
    <xf numFmtId="0" fontId="37" fillId="0" borderId="92" xfId="35" applyFont="1" applyFill="1" applyBorder="1" applyAlignment="1">
      <alignment horizontal="center" vertical="center"/>
    </xf>
    <xf numFmtId="0" fontId="37" fillId="0" borderId="93" xfId="35" applyFont="1" applyFill="1" applyBorder="1" applyAlignment="1">
      <alignment horizontal="center" vertical="center" wrapText="1"/>
    </xf>
    <xf numFmtId="0" fontId="44" fillId="0" borderId="94" xfId="35" applyFont="1" applyFill="1" applyBorder="1" applyAlignment="1">
      <alignment horizontal="center" vertical="center"/>
    </xf>
    <xf numFmtId="179" fontId="40" fillId="0" borderId="87" xfId="35" applyNumberFormat="1" applyFont="1" applyFill="1" applyBorder="1" applyAlignment="1">
      <alignment horizontal="center" vertical="center" shrinkToFit="1"/>
    </xf>
    <xf numFmtId="0" fontId="39" fillId="0" borderId="0" xfId="36" applyFont="1" applyAlignment="1">
      <alignment vertical="center"/>
    </xf>
    <xf numFmtId="0" fontId="0" fillId="0" borderId="0" xfId="36" applyFont="1" applyAlignment="1">
      <alignment horizontal="centerContinuous" vertical="center"/>
    </xf>
    <xf numFmtId="0" fontId="22" fillId="0" borderId="0" xfId="0" applyFont="1" applyAlignment="1">
      <alignment vertical="center"/>
    </xf>
    <xf numFmtId="0" fontId="22" fillId="0" borderId="0" xfId="0" applyFont="1" applyBorder="1" applyAlignment="1">
      <alignment vertical="center"/>
    </xf>
    <xf numFmtId="0" fontId="22" fillId="0" borderId="0" xfId="0" applyFont="1" applyBorder="1" applyAlignment="1">
      <alignment horizontal="left" vertical="center"/>
    </xf>
    <xf numFmtId="0" fontId="11" fillId="0" borderId="0" xfId="0" applyFont="1" applyAlignment="1">
      <alignment horizontal="distributed" vertical="center" indent="13"/>
    </xf>
    <xf numFmtId="0" fontId="22" fillId="0" borderId="0" xfId="0" applyFont="1" applyAlignment="1">
      <alignment horizontal="center" vertical="center"/>
    </xf>
    <xf numFmtId="0" fontId="22" fillId="0" borderId="0" xfId="0" applyFont="1" applyAlignment="1">
      <alignment horizontal="justify" vertical="center"/>
    </xf>
    <xf numFmtId="0" fontId="22" fillId="0" borderId="0" xfId="0" applyFont="1" applyBorder="1" applyAlignment="1">
      <alignment horizontal="center" vertical="center"/>
    </xf>
    <xf numFmtId="0" fontId="22" fillId="0" borderId="0" xfId="0" applyFont="1" applyBorder="1" applyAlignment="1">
      <alignment horizontal="justify" vertical="center"/>
    </xf>
    <xf numFmtId="0" fontId="45" fillId="0" borderId="0" xfId="0" applyFont="1" applyBorder="1" applyAlignment="1">
      <alignment horizontal="left" vertical="center"/>
    </xf>
    <xf numFmtId="0" fontId="46" fillId="0" borderId="0" xfId="0" applyFont="1" applyAlignment="1">
      <alignment horizontal="left" vertical="center"/>
    </xf>
    <xf numFmtId="0" fontId="22" fillId="0" borderId="95" xfId="0" applyFont="1" applyBorder="1" applyAlignment="1">
      <alignment horizontal="center" vertical="center" wrapText="1"/>
    </xf>
    <xf numFmtId="0" fontId="22" fillId="0" borderId="96" xfId="0" applyFont="1" applyBorder="1" applyAlignment="1">
      <alignment horizontal="center" vertical="center" wrapText="1"/>
    </xf>
    <xf numFmtId="0" fontId="24" fillId="0" borderId="96" xfId="0" applyFont="1" applyBorder="1" applyAlignment="1">
      <alignment horizontal="center" vertical="center" wrapText="1"/>
    </xf>
    <xf numFmtId="0" fontId="22" fillId="0" borderId="97" xfId="0" applyFont="1" applyBorder="1" applyAlignment="1">
      <alignment horizontal="center" vertical="center" wrapText="1"/>
    </xf>
    <xf numFmtId="0" fontId="22" fillId="0" borderId="95" xfId="0" applyFont="1" applyBorder="1" applyAlignment="1">
      <alignment horizontal="center" vertical="center"/>
    </xf>
    <xf numFmtId="0" fontId="22" fillId="0" borderId="96" xfId="0" applyFont="1" applyBorder="1" applyAlignment="1">
      <alignment horizontal="center" vertical="center"/>
    </xf>
    <xf numFmtId="0" fontId="24" fillId="0" borderId="96" xfId="0" applyFont="1" applyBorder="1" applyAlignment="1">
      <alignment horizontal="center" vertical="center"/>
    </xf>
    <xf numFmtId="0" fontId="24" fillId="0" borderId="97" xfId="0" applyFont="1" applyBorder="1" applyAlignment="1">
      <alignment horizontal="center" vertical="center"/>
    </xf>
    <xf numFmtId="0" fontId="22" fillId="0" borderId="97" xfId="0" applyFont="1" applyBorder="1" applyAlignment="1">
      <alignment horizontal="center" vertical="center"/>
    </xf>
    <xf numFmtId="0" fontId="22" fillId="0" borderId="27" xfId="0" applyFont="1" applyBorder="1" applyAlignment="1">
      <alignment horizontal="center" vertical="center"/>
    </xf>
    <xf numFmtId="0" fontId="22" fillId="0" borderId="98" xfId="0" applyFont="1" applyBorder="1" applyAlignment="1">
      <alignment horizontal="center" vertical="center"/>
    </xf>
    <xf numFmtId="0" fontId="22" fillId="0" borderId="99" xfId="0" applyFont="1" applyBorder="1" applyAlignment="1">
      <alignment horizontal="center" vertical="center"/>
    </xf>
    <xf numFmtId="0" fontId="45" fillId="0" borderId="99" xfId="0" applyFont="1" applyBorder="1" applyAlignment="1">
      <alignment horizontal="center" vertical="center" shrinkToFit="1"/>
    </xf>
    <xf numFmtId="0" fontId="22" fillId="0" borderId="31" xfId="0" applyFont="1" applyBorder="1" applyAlignment="1">
      <alignment horizontal="center" vertical="center" shrinkToFit="1"/>
    </xf>
    <xf numFmtId="0" fontId="22" fillId="0" borderId="99" xfId="0" applyFont="1" applyBorder="1" applyAlignment="1">
      <alignment horizontal="center" vertical="center" shrinkToFit="1"/>
    </xf>
    <xf numFmtId="0" fontId="22" fillId="0" borderId="100" xfId="0" applyFont="1" applyBorder="1" applyAlignment="1">
      <alignment horizontal="center" vertical="center" wrapText="1"/>
    </xf>
    <xf numFmtId="0" fontId="22" fillId="0" borderId="101" xfId="0" applyFont="1" applyBorder="1" applyAlignment="1">
      <alignment horizontal="center" vertical="center" wrapText="1"/>
    </xf>
    <xf numFmtId="0" fontId="22" fillId="0" borderId="100" xfId="0" applyFont="1" applyBorder="1" applyAlignment="1">
      <alignment horizontal="center" vertical="center"/>
    </xf>
    <xf numFmtId="0" fontId="24" fillId="0" borderId="10" xfId="0" applyFont="1" applyBorder="1" applyAlignment="1">
      <alignment horizontal="center" vertical="center"/>
    </xf>
    <xf numFmtId="0" fontId="24" fillId="0" borderId="101" xfId="0" applyFont="1" applyBorder="1" applyAlignment="1">
      <alignment horizontal="center" vertical="center"/>
    </xf>
    <xf numFmtId="0" fontId="22" fillId="0" borderId="101" xfId="0" applyFont="1" applyBorder="1" applyAlignment="1">
      <alignment horizontal="center" vertical="center"/>
    </xf>
    <xf numFmtId="0" fontId="22" fillId="0" borderId="42" xfId="0" applyFont="1" applyBorder="1" applyAlignment="1">
      <alignment horizontal="center" vertical="center"/>
    </xf>
    <xf numFmtId="0" fontId="22" fillId="0" borderId="26" xfId="0" applyFont="1" applyBorder="1" applyAlignment="1">
      <alignment horizontal="center" vertical="center"/>
    </xf>
    <xf numFmtId="0" fontId="45" fillId="0" borderId="26" xfId="0" applyFont="1" applyBorder="1" applyAlignment="1">
      <alignment horizontal="center" vertical="center" shrinkToFit="1"/>
    </xf>
    <xf numFmtId="0" fontId="22" fillId="0" borderId="0" xfId="0" applyFont="1" applyBorder="1" applyAlignment="1">
      <alignment horizontal="center" vertical="center" shrinkToFit="1"/>
    </xf>
    <xf numFmtId="0" fontId="22" fillId="0" borderId="26" xfId="0" applyFont="1" applyBorder="1" applyAlignment="1">
      <alignment horizontal="center" vertical="center" shrinkToFit="1"/>
    </xf>
    <xf numFmtId="0" fontId="22" fillId="0" borderId="47" xfId="0" applyFont="1" applyBorder="1" applyAlignment="1">
      <alignment horizontal="center" vertical="center"/>
    </xf>
    <xf numFmtId="0" fontId="22" fillId="0" borderId="39" xfId="0" applyFont="1" applyBorder="1" applyAlignment="1">
      <alignment horizontal="center" vertical="center"/>
    </xf>
    <xf numFmtId="0" fontId="22" fillId="0" borderId="36" xfId="0" applyFont="1" applyBorder="1" applyAlignment="1">
      <alignment horizontal="center" vertical="center" wrapText="1"/>
    </xf>
    <xf numFmtId="0" fontId="45" fillId="0" borderId="39" xfId="0" applyFont="1" applyBorder="1" applyAlignment="1">
      <alignment horizontal="center" vertical="center" shrinkToFit="1"/>
    </xf>
    <xf numFmtId="0" fontId="22" fillId="0" borderId="48" xfId="0" applyFont="1" applyBorder="1" applyAlignment="1">
      <alignment horizontal="center" vertical="center" shrinkToFit="1"/>
    </xf>
    <xf numFmtId="0" fontId="22" fillId="0" borderId="39" xfId="0" applyFont="1" applyBorder="1" applyAlignment="1">
      <alignment horizontal="center" vertical="center" shrinkToFit="1"/>
    </xf>
    <xf numFmtId="0" fontId="22" fillId="0" borderId="37" xfId="0" applyFont="1" applyBorder="1" applyAlignment="1">
      <alignment horizontal="center" vertical="center"/>
    </xf>
    <xf numFmtId="0" fontId="45" fillId="0" borderId="47" xfId="0" applyFont="1" applyBorder="1" applyAlignment="1">
      <alignment vertical="center"/>
    </xf>
    <xf numFmtId="0" fontId="22" fillId="0" borderId="39" xfId="0" applyFont="1" applyBorder="1" applyAlignment="1">
      <alignment vertical="center"/>
    </xf>
    <xf numFmtId="0" fontId="22" fillId="0" borderId="38" xfId="0" applyFont="1" applyBorder="1" applyAlignment="1">
      <alignment horizontal="center" vertical="center"/>
    </xf>
    <xf numFmtId="0" fontId="45" fillId="0" borderId="47" xfId="0" applyFont="1" applyBorder="1" applyAlignment="1">
      <alignment horizontal="center" vertical="top" wrapText="1"/>
    </xf>
    <xf numFmtId="0" fontId="45" fillId="0" borderId="39" xfId="0" applyFont="1" applyBorder="1" applyAlignment="1">
      <alignment horizontal="center" vertical="top" wrapText="1"/>
    </xf>
    <xf numFmtId="0" fontId="22" fillId="0" borderId="27" xfId="0" applyFont="1" applyBorder="1" applyAlignment="1">
      <alignment horizontal="center" vertical="center" wrapText="1"/>
    </xf>
    <xf numFmtId="0" fontId="47" fillId="0" borderId="10" xfId="0" applyFont="1" applyBorder="1" applyAlignment="1">
      <alignment horizontal="center" vertical="center"/>
    </xf>
    <xf numFmtId="0" fontId="22" fillId="0" borderId="47" xfId="0" applyFont="1" applyBorder="1" applyAlignment="1">
      <alignment horizontal="left" vertical="center"/>
    </xf>
    <xf numFmtId="0" fontId="22" fillId="0" borderId="39" xfId="0" applyFont="1" applyBorder="1" applyAlignment="1">
      <alignment horizontal="left" vertical="center"/>
    </xf>
    <xf numFmtId="20" fontId="22" fillId="0" borderId="36" xfId="0" applyNumberFormat="1" applyFont="1" applyBorder="1" applyAlignment="1">
      <alignment horizontal="center" vertical="center"/>
    </xf>
    <xf numFmtId="0" fontId="22" fillId="0" borderId="36" xfId="0" applyFont="1" applyBorder="1" applyAlignment="1">
      <alignment horizontal="center" vertical="center"/>
    </xf>
    <xf numFmtId="20" fontId="22" fillId="0" borderId="37" xfId="0" applyNumberFormat="1" applyFont="1" applyBorder="1" applyAlignment="1">
      <alignment horizontal="center" vertical="center"/>
    </xf>
    <xf numFmtId="0" fontId="22" fillId="0" borderId="47" xfId="0" applyFont="1" applyBorder="1" applyAlignment="1">
      <alignment vertical="center" shrinkToFit="1"/>
    </xf>
    <xf numFmtId="0" fontId="22" fillId="0" borderId="39" xfId="0" applyFont="1" applyBorder="1" applyAlignment="1">
      <alignment vertical="center" shrinkToFit="1"/>
    </xf>
    <xf numFmtId="180" fontId="22" fillId="0" borderId="98" xfId="0" applyNumberFormat="1" applyFont="1" applyBorder="1" applyAlignment="1">
      <alignment horizontal="right" vertical="center"/>
    </xf>
    <xf numFmtId="180" fontId="22" fillId="0" borderId="99" xfId="0" applyNumberFormat="1" applyFont="1" applyBorder="1" applyAlignment="1">
      <alignment horizontal="right" vertical="center"/>
    </xf>
    <xf numFmtId="180" fontId="22" fillId="0" borderId="42" xfId="0" applyNumberFormat="1" applyFont="1" applyBorder="1" applyAlignment="1">
      <alignment horizontal="right" vertical="center"/>
    </xf>
    <xf numFmtId="180" fontId="22" fillId="0" borderId="26" xfId="0" applyNumberFormat="1" applyFont="1" applyBorder="1" applyAlignment="1">
      <alignment horizontal="right" vertical="center"/>
    </xf>
    <xf numFmtId="0" fontId="22" fillId="0" borderId="102" xfId="0" applyFont="1" applyBorder="1" applyAlignment="1">
      <alignment horizontal="center" vertical="center" wrapText="1"/>
    </xf>
    <xf numFmtId="0" fontId="22" fillId="0" borderId="103" xfId="0" applyFont="1" applyBorder="1" applyAlignment="1">
      <alignment horizontal="center" vertical="center"/>
    </xf>
    <xf numFmtId="0" fontId="24" fillId="0" borderId="103" xfId="0" applyFont="1" applyBorder="1" applyAlignment="1">
      <alignment horizontal="center" vertical="center"/>
    </xf>
    <xf numFmtId="0" fontId="24" fillId="0" borderId="104" xfId="0" applyFont="1" applyBorder="1" applyAlignment="1">
      <alignment horizontal="center" vertical="center"/>
    </xf>
    <xf numFmtId="0" fontId="22" fillId="0" borderId="102" xfId="0" applyFont="1" applyBorder="1" applyAlignment="1">
      <alignment horizontal="center" vertical="center"/>
    </xf>
    <xf numFmtId="0" fontId="22" fillId="0" borderId="104" xfId="0" applyFont="1" applyBorder="1" applyAlignment="1">
      <alignment horizontal="center" vertical="center"/>
    </xf>
    <xf numFmtId="180" fontId="22" fillId="0" borderId="47" xfId="0" applyNumberFormat="1" applyFont="1" applyBorder="1" applyAlignment="1">
      <alignment horizontal="right" vertical="center"/>
    </xf>
    <xf numFmtId="180" fontId="22" fillId="0" borderId="39" xfId="0" applyNumberFormat="1" applyFont="1" applyBorder="1" applyAlignment="1">
      <alignment horizontal="right" vertical="center"/>
    </xf>
    <xf numFmtId="0" fontId="11" fillId="0" borderId="0" xfId="0" applyFont="1" applyAlignment="1">
      <alignment vertical="center"/>
    </xf>
    <xf numFmtId="38" fontId="0" fillId="0" borderId="0" xfId="47" applyFont="1"/>
    <xf numFmtId="38" fontId="0" fillId="0" borderId="0" xfId="47" applyFont="1" applyAlignment="1">
      <alignment vertical="center"/>
    </xf>
    <xf numFmtId="38" fontId="29" fillId="0" borderId="0" xfId="47" applyFont="1" applyAlignment="1">
      <alignment horizontal="center"/>
    </xf>
    <xf numFmtId="38" fontId="0" fillId="0" borderId="105" xfId="47" applyFont="1" applyBorder="1" applyAlignment="1">
      <alignment horizontal="distributed" vertical="center" shrinkToFit="1"/>
    </xf>
    <xf numFmtId="38" fontId="38" fillId="0" borderId="60" xfId="47" applyFont="1" applyBorder="1" applyAlignment="1">
      <alignment horizontal="center" vertical="center"/>
    </xf>
    <xf numFmtId="38" fontId="38" fillId="0" borderId="61" xfId="47" applyFont="1" applyBorder="1" applyAlignment="1">
      <alignment horizontal="center" vertical="center"/>
    </xf>
    <xf numFmtId="38" fontId="38" fillId="0" borderId="62" xfId="47" applyFont="1" applyBorder="1" applyAlignment="1">
      <alignment horizontal="center" vertical="center"/>
    </xf>
    <xf numFmtId="38" fontId="0" fillId="0" borderId="106" xfId="47" applyFont="1" applyBorder="1" applyAlignment="1">
      <alignment horizontal="center" textRotation="255"/>
    </xf>
    <xf numFmtId="38" fontId="0" fillId="0" borderId="62" xfId="47" applyFont="1" applyBorder="1" applyAlignment="1">
      <alignment horizontal="center" vertical="center"/>
    </xf>
    <xf numFmtId="38" fontId="0" fillId="0" borderId="57" xfId="47" applyFont="1" applyBorder="1" applyAlignment="1">
      <alignment horizontal="center" vertical="center"/>
    </xf>
    <xf numFmtId="38" fontId="0" fillId="0" borderId="63" xfId="47" applyFont="1" applyBorder="1" applyAlignment="1">
      <alignment horizontal="center" vertical="center"/>
    </xf>
    <xf numFmtId="38" fontId="38" fillId="0" borderId="0" xfId="47" applyFont="1"/>
    <xf numFmtId="38" fontId="38" fillId="0" borderId="0" xfId="47" applyFont="1" applyAlignment="1">
      <alignment horizontal="left" indent="1"/>
    </xf>
    <xf numFmtId="0" fontId="38" fillId="0" borderId="0" xfId="37" applyFont="1" applyBorder="1" applyAlignment="1">
      <alignment vertical="center"/>
    </xf>
    <xf numFmtId="0" fontId="48" fillId="0" borderId="0" xfId="37" applyFont="1" applyBorder="1" applyAlignment="1">
      <alignment horizontal="left" vertical="center"/>
    </xf>
    <xf numFmtId="181" fontId="49" fillId="0" borderId="56" xfId="37" applyNumberFormat="1" applyFont="1" applyBorder="1" applyAlignment="1">
      <alignment horizontal="center" vertical="center"/>
    </xf>
    <xf numFmtId="181" fontId="49" fillId="0" borderId="63" xfId="37" applyNumberFormat="1" applyFont="1" applyBorder="1" applyAlignment="1">
      <alignment horizontal="center" vertical="center"/>
    </xf>
    <xf numFmtId="0" fontId="38" fillId="0" borderId="0" xfId="0" applyFont="1" applyAlignment="1">
      <alignment vertical="top"/>
    </xf>
    <xf numFmtId="0" fontId="38" fillId="0" borderId="0" xfId="0" applyFont="1" applyAlignment="1">
      <alignment horizontal="left" vertical="top" wrapText="1" indent="1"/>
    </xf>
    <xf numFmtId="0" fontId="38" fillId="0" borderId="0" xfId="0" applyFont="1" applyAlignment="1">
      <alignment horizontal="left" vertical="top" wrapText="1" indent="2"/>
    </xf>
    <xf numFmtId="0" fontId="38" fillId="0" borderId="0" xfId="0" applyFont="1"/>
    <xf numFmtId="38" fontId="0" fillId="0" borderId="107" xfId="47" applyFont="1" applyBorder="1" applyAlignment="1">
      <alignment horizontal="distributed" vertical="center" shrinkToFit="1"/>
    </xf>
    <xf numFmtId="38" fontId="38" fillId="0" borderId="108" xfId="47" applyFont="1" applyBorder="1" applyAlignment="1">
      <alignment horizontal="center" vertical="center"/>
    </xf>
    <xf numFmtId="38" fontId="38" fillId="0" borderId="89" xfId="47" applyFont="1" applyBorder="1" applyAlignment="1">
      <alignment horizontal="center" vertical="center"/>
    </xf>
    <xf numFmtId="38" fontId="38" fillId="0" borderId="109" xfId="47" applyFont="1" applyBorder="1" applyAlignment="1">
      <alignment horizontal="center" vertical="center"/>
    </xf>
    <xf numFmtId="38" fontId="0" fillId="0" borderId="110" xfId="47" applyFont="1" applyBorder="1" applyAlignment="1">
      <alignment horizontal="center" textRotation="255"/>
    </xf>
    <xf numFmtId="38" fontId="0" fillId="0" borderId="109" xfId="47" applyFont="1" applyBorder="1" applyAlignment="1">
      <alignment horizontal="center" vertical="center"/>
    </xf>
    <xf numFmtId="38" fontId="0" fillId="0" borderId="111" xfId="47" applyFont="1" applyBorder="1" applyAlignment="1">
      <alignment horizontal="center" vertical="center"/>
    </xf>
    <xf numFmtId="38" fontId="0" fillId="0" borderId="90" xfId="47" applyFont="1" applyBorder="1" applyAlignment="1">
      <alignment horizontal="center" vertical="center"/>
    </xf>
    <xf numFmtId="181" fontId="49" fillId="0" borderId="0" xfId="37" applyNumberFormat="1" applyFont="1" applyBorder="1" applyAlignment="1">
      <alignment horizontal="left" vertical="center"/>
    </xf>
    <xf numFmtId="181" fontId="49" fillId="0" borderId="64" xfId="37" applyNumberFormat="1" applyFont="1" applyBorder="1" applyAlignment="1">
      <alignment horizontal="center" vertical="center"/>
    </xf>
    <xf numFmtId="181" fontId="49" fillId="0" borderId="72" xfId="37" applyNumberFormat="1" applyFont="1" applyBorder="1" applyAlignment="1">
      <alignment horizontal="center" vertical="center"/>
    </xf>
    <xf numFmtId="0" fontId="38" fillId="0" borderId="60" xfId="0" applyFont="1" applyBorder="1" applyAlignment="1">
      <alignment horizontal="center"/>
    </xf>
    <xf numFmtId="0" fontId="38" fillId="0" borderId="112" xfId="0" applyFont="1" applyBorder="1" applyAlignment="1">
      <alignment horizontal="center" vertical="top"/>
    </xf>
    <xf numFmtId="38" fontId="24" fillId="0" borderId="105" xfId="47" applyFont="1" applyBorder="1" applyAlignment="1">
      <alignment horizontal="center" vertical="center" shrinkToFit="1"/>
    </xf>
    <xf numFmtId="38" fontId="30" fillId="0" borderId="113" xfId="47" applyFont="1" applyBorder="1" applyAlignment="1">
      <alignment horizontal="center" vertical="center" wrapText="1"/>
    </xf>
    <xf numFmtId="0" fontId="30" fillId="0" borderId="114" xfId="0" applyFont="1" applyBorder="1" applyAlignment="1">
      <alignment horizontal="center" vertical="center" wrapText="1"/>
    </xf>
    <xf numFmtId="0" fontId="30" fillId="0" borderId="115" xfId="0" applyFont="1" applyBorder="1" applyAlignment="1">
      <alignment horizontal="center" vertical="center" wrapText="1"/>
    </xf>
    <xf numFmtId="38" fontId="35" fillId="0" borderId="47" xfId="47" applyFont="1" applyBorder="1" applyAlignment="1">
      <alignment horizontal="right"/>
    </xf>
    <xf numFmtId="38" fontId="0" fillId="0" borderId="39" xfId="47" applyFont="1" applyBorder="1" applyAlignment="1">
      <alignment vertical="center"/>
    </xf>
    <xf numFmtId="38" fontId="0" fillId="0" borderId="38" xfId="47" applyFont="1" applyBorder="1" applyAlignment="1">
      <alignment vertical="center"/>
    </xf>
    <xf numFmtId="182" fontId="0" fillId="0" borderId="116" xfId="47" applyNumberFormat="1" applyFont="1" applyBorder="1" applyAlignment="1">
      <alignment vertical="center"/>
    </xf>
    <xf numFmtId="0" fontId="49" fillId="0" borderId="0" xfId="37" applyFont="1" applyBorder="1" applyAlignment="1">
      <alignment horizontal="left" vertical="center"/>
    </xf>
    <xf numFmtId="0" fontId="49" fillId="0" borderId="73" xfId="37" applyFont="1" applyBorder="1" applyAlignment="1">
      <alignment horizontal="center" vertical="center" wrapText="1"/>
    </xf>
    <xf numFmtId="0" fontId="49" fillId="0" borderId="78" xfId="37" applyFont="1" applyBorder="1" applyAlignment="1">
      <alignment horizontal="center" vertical="center"/>
    </xf>
    <xf numFmtId="0" fontId="38" fillId="0" borderId="55" xfId="0" applyFont="1" applyBorder="1" applyAlignment="1">
      <alignment horizontal="center"/>
    </xf>
    <xf numFmtId="0" fontId="38" fillId="0" borderId="44" xfId="0" applyFont="1" applyBorder="1" applyAlignment="1">
      <alignment horizontal="center" vertical="top"/>
    </xf>
    <xf numFmtId="38" fontId="24" fillId="0" borderId="117" xfId="47" applyFont="1" applyBorder="1" applyAlignment="1">
      <alignment horizontal="center" vertical="center" shrinkToFit="1"/>
    </xf>
    <xf numFmtId="38" fontId="38" fillId="0" borderId="51" xfId="47" applyFont="1" applyBorder="1" applyAlignment="1">
      <alignment horizontal="center" vertical="center"/>
    </xf>
    <xf numFmtId="38" fontId="38" fillId="0" borderId="118" xfId="47" applyFont="1" applyBorder="1" applyAlignment="1">
      <alignment horizontal="center" vertical="center"/>
    </xf>
    <xf numFmtId="38" fontId="38" fillId="0" borderId="119" xfId="47" applyFont="1" applyBorder="1" applyAlignment="1">
      <alignment horizontal="center" vertical="center"/>
    </xf>
    <xf numFmtId="38" fontId="38" fillId="0" borderId="120" xfId="47" applyFont="1" applyBorder="1" applyAlignment="1">
      <alignment horizontal="center" vertical="center"/>
    </xf>
    <xf numFmtId="38" fontId="35" fillId="0" borderId="119" xfId="47" applyFont="1" applyBorder="1" applyAlignment="1">
      <alignment horizontal="right"/>
    </xf>
    <xf numFmtId="38" fontId="0" fillId="0" borderId="62" xfId="47" applyFont="1" applyBorder="1" applyAlignment="1">
      <alignment vertical="center"/>
    </xf>
    <xf numFmtId="38" fontId="0" fillId="0" borderId="57" xfId="47" applyFont="1" applyBorder="1" applyAlignment="1">
      <alignment vertical="center"/>
    </xf>
    <xf numFmtId="38" fontId="0" fillId="0" borderId="118" xfId="47" applyFont="1" applyBorder="1" applyAlignment="1">
      <alignment vertical="center"/>
    </xf>
    <xf numFmtId="0" fontId="49" fillId="0" borderId="73" xfId="37" applyFont="1" applyBorder="1" applyAlignment="1">
      <alignment horizontal="center" vertical="center"/>
    </xf>
    <xf numFmtId="38" fontId="0" fillId="0" borderId="0" xfId="47" applyFont="1" applyBorder="1" applyAlignment="1">
      <alignment horizontal="center"/>
    </xf>
    <xf numFmtId="38" fontId="38" fillId="0" borderId="73" xfId="47" applyFont="1" applyBorder="1" applyAlignment="1">
      <alignment horizontal="center" vertical="center"/>
    </xf>
    <xf numFmtId="38" fontId="38" fillId="0" borderId="27" xfId="47" applyFont="1" applyBorder="1" applyAlignment="1">
      <alignment horizontal="center" vertical="center"/>
    </xf>
    <xf numFmtId="38" fontId="38" fillId="0" borderId="36" xfId="47" applyFont="1" applyBorder="1" applyAlignment="1">
      <alignment horizontal="center" vertical="center" shrinkToFit="1"/>
    </xf>
    <xf numFmtId="38" fontId="35" fillId="0" borderId="42" xfId="47" applyFont="1" applyBorder="1" applyAlignment="1">
      <alignment horizontal="right"/>
    </xf>
    <xf numFmtId="38" fontId="0" fillId="0" borderId="99" xfId="47" applyFont="1" applyBorder="1" applyAlignment="1">
      <alignment vertical="center"/>
    </xf>
    <xf numFmtId="38" fontId="0" fillId="0" borderId="31" xfId="47" applyFont="1" applyBorder="1" applyAlignment="1">
      <alignment vertical="center"/>
    </xf>
    <xf numFmtId="38" fontId="0" fillId="0" borderId="36" xfId="47" applyFont="1" applyBorder="1" applyAlignment="1">
      <alignment vertical="center"/>
    </xf>
    <xf numFmtId="38" fontId="0" fillId="0" borderId="98" xfId="47" applyFont="1" applyBorder="1" applyAlignment="1">
      <alignment vertical="center"/>
    </xf>
    <xf numFmtId="38" fontId="0" fillId="0" borderId="121" xfId="47" applyFont="1" applyBorder="1" applyAlignment="1">
      <alignment vertical="center"/>
    </xf>
    <xf numFmtId="182" fontId="0" fillId="0" borderId="122" xfId="47" applyNumberFormat="1" applyFont="1" applyBorder="1" applyAlignment="1">
      <alignment vertical="center"/>
    </xf>
    <xf numFmtId="0" fontId="49" fillId="0" borderId="123" xfId="37" applyFont="1" applyBorder="1" applyAlignment="1">
      <alignment horizontal="center" vertical="center"/>
    </xf>
    <xf numFmtId="183" fontId="49" fillId="0" borderId="124" xfId="37" applyNumberFormat="1" applyFont="1" applyBorder="1" applyAlignment="1">
      <alignment horizontal="center" vertical="center"/>
    </xf>
    <xf numFmtId="0" fontId="38" fillId="0" borderId="108" xfId="0" applyFont="1" applyBorder="1" applyAlignment="1">
      <alignment horizontal="center"/>
    </xf>
    <xf numFmtId="0" fontId="38" fillId="0" borderId="125" xfId="0" applyFont="1" applyBorder="1" applyAlignment="1">
      <alignment horizontal="center" vertical="top"/>
    </xf>
    <xf numFmtId="38" fontId="24" fillId="0" borderId="107" xfId="47" applyFont="1" applyBorder="1" applyAlignment="1">
      <alignment horizontal="center" vertical="center" shrinkToFit="1"/>
    </xf>
    <xf numFmtId="38" fontId="38" fillId="0" borderId="126" xfId="47" applyFont="1" applyBorder="1" applyAlignment="1">
      <alignment horizontal="center" vertical="center" shrinkToFit="1"/>
    </xf>
    <xf numFmtId="38" fontId="35" fillId="0" borderId="127" xfId="47" applyFont="1" applyBorder="1" applyAlignment="1">
      <alignment horizontal="right"/>
    </xf>
    <xf numFmtId="184" fontId="0" fillId="0" borderId="128" xfId="47" applyNumberFormat="1" applyFont="1" applyBorder="1" applyAlignment="1">
      <alignment horizontal="center" vertical="center"/>
    </xf>
    <xf numFmtId="184" fontId="0" fillId="0" borderId="129" xfId="47" applyNumberFormat="1" applyFont="1" applyBorder="1" applyAlignment="1">
      <alignment vertical="center"/>
    </xf>
    <xf numFmtId="0" fontId="0" fillId="0" borderId="44" xfId="0" applyFont="1" applyBorder="1" applyAlignment="1"/>
    <xf numFmtId="38" fontId="38" fillId="0" borderId="20" xfId="47" applyFont="1" applyBorder="1" applyAlignment="1">
      <alignment horizontal="center" vertical="center"/>
    </xf>
    <xf numFmtId="38" fontId="38" fillId="0" borderId="22" xfId="47" applyFont="1" applyBorder="1" applyAlignment="1">
      <alignment horizontal="center" vertical="center"/>
    </xf>
    <xf numFmtId="38" fontId="35" fillId="0" borderId="20" xfId="47" applyFont="1" applyBorder="1" applyAlignment="1">
      <alignment horizontal="right"/>
    </xf>
    <xf numFmtId="38" fontId="0" fillId="0" borderId="22" xfId="47" applyFont="1" applyBorder="1" applyAlignment="1">
      <alignment vertical="center"/>
    </xf>
    <xf numFmtId="38" fontId="0" fillId="0" borderId="37" xfId="47" applyFont="1" applyBorder="1" applyAlignment="1">
      <alignment vertical="center"/>
    </xf>
    <xf numFmtId="38" fontId="0" fillId="0" borderId="27" xfId="47" applyFont="1" applyBorder="1" applyAlignment="1">
      <alignment vertical="center"/>
    </xf>
    <xf numFmtId="182" fontId="0" fillId="0" borderId="78" xfId="47" applyNumberFormat="1" applyFont="1" applyBorder="1" applyAlignment="1">
      <alignment vertical="center"/>
    </xf>
    <xf numFmtId="38" fontId="0" fillId="0" borderId="26" xfId="47" applyFont="1" applyBorder="1" applyAlignment="1">
      <alignment vertical="center"/>
    </xf>
    <xf numFmtId="38" fontId="0" fillId="0" borderId="44" xfId="47" applyFont="1" applyBorder="1"/>
    <xf numFmtId="38" fontId="0" fillId="0" borderId="130" xfId="47" applyFont="1" applyBorder="1" applyAlignment="1">
      <alignment vertical="center"/>
    </xf>
    <xf numFmtId="0" fontId="49" fillId="0" borderId="0" xfId="0" applyFont="1" applyAlignment="1">
      <alignment vertical="top"/>
    </xf>
    <xf numFmtId="0" fontId="49" fillId="0" borderId="0" xfId="0" applyFont="1" applyAlignment="1">
      <alignment vertical="top" wrapText="1"/>
    </xf>
    <xf numFmtId="0" fontId="49" fillId="0" borderId="0" xfId="0" applyFont="1"/>
    <xf numFmtId="0" fontId="49" fillId="0" borderId="0" xfId="0" applyFont="1" applyAlignment="1"/>
    <xf numFmtId="38" fontId="38" fillId="0" borderId="123" xfId="47" applyFont="1" applyBorder="1" applyAlignment="1">
      <alignment horizontal="center" vertical="center"/>
    </xf>
    <xf numFmtId="38" fontId="38" fillId="0" borderId="93" xfId="47" applyFont="1" applyBorder="1" applyAlignment="1">
      <alignment horizontal="center" vertical="center"/>
    </xf>
    <xf numFmtId="38" fontId="38" fillId="0" borderId="131" xfId="47" applyFont="1" applyBorder="1" applyAlignment="1">
      <alignment horizontal="center" vertical="center"/>
    </xf>
    <xf numFmtId="38" fontId="38" fillId="0" borderId="85" xfId="47" applyFont="1" applyBorder="1" applyAlignment="1">
      <alignment horizontal="center" vertical="center"/>
    </xf>
    <xf numFmtId="38" fontId="35" fillId="0" borderId="131" xfId="47" applyFont="1" applyBorder="1" applyAlignment="1">
      <alignment horizontal="right"/>
    </xf>
    <xf numFmtId="38" fontId="0" fillId="0" borderId="109" xfId="47" applyFont="1" applyBorder="1" applyAlignment="1">
      <alignment vertical="center"/>
    </xf>
    <xf numFmtId="38" fontId="0" fillId="0" borderId="111" xfId="47" applyFont="1" applyBorder="1" applyAlignment="1">
      <alignment vertical="center"/>
    </xf>
    <xf numFmtId="38" fontId="0" fillId="0" borderId="93" xfId="47" applyFont="1" applyBorder="1" applyAlignment="1">
      <alignment vertical="center"/>
    </xf>
    <xf numFmtId="182" fontId="0" fillId="0" borderId="124" xfId="47" applyNumberFormat="1" applyFont="1" applyBorder="1" applyAlignment="1">
      <alignment vertical="center"/>
    </xf>
    <xf numFmtId="0" fontId="0" fillId="0" borderId="0" xfId="0" applyFont="1" applyAlignment="1"/>
    <xf numFmtId="0" fontId="0" fillId="0" borderId="0" xfId="0" applyFont="1" applyAlignment="1">
      <alignment wrapText="1"/>
    </xf>
    <xf numFmtId="38" fontId="39" fillId="0" borderId="0" xfId="47" applyFont="1" applyAlignment="1">
      <alignment horizontal="center" vertical="center"/>
    </xf>
    <xf numFmtId="38" fontId="49" fillId="0" borderId="0" xfId="47" applyFont="1" applyAlignment="1">
      <alignment vertical="center"/>
    </xf>
    <xf numFmtId="0" fontId="50" fillId="0" borderId="0" xfId="0" applyFont="1" applyAlignment="1">
      <alignment vertical="center"/>
    </xf>
    <xf numFmtId="38" fontId="0" fillId="0" borderId="27" xfId="47" applyFont="1" applyBorder="1" applyAlignment="1">
      <alignment horizontal="center" vertical="center"/>
    </xf>
    <xf numFmtId="38" fontId="0" fillId="0" borderId="20" xfId="47" applyFont="1" applyBorder="1" applyAlignment="1">
      <alignment vertical="center"/>
    </xf>
    <xf numFmtId="38" fontId="30" fillId="0" borderId="20" xfId="47" applyFont="1" applyBorder="1" applyAlignment="1">
      <alignment horizontal="right" vertical="center"/>
    </xf>
    <xf numFmtId="38" fontId="0" fillId="0" borderId="22" xfId="47" applyFont="1" applyBorder="1" applyAlignment="1">
      <alignment horizontal="right" vertical="center"/>
    </xf>
  </cellXfs>
  <cellStyles count="48">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未定義" xfId="33"/>
    <cellStyle name="桁区切り 2" xfId="34"/>
    <cellStyle name="標準" xfId="0" builtinId="0"/>
    <cellStyle name="標準 2" xfId="35"/>
    <cellStyle name="標準_Book1" xfId="36"/>
    <cellStyle name="標準_北海道" xfId="37"/>
    <cellStyle name="良い" xfId="38"/>
    <cellStyle name="見出し 1" xfId="39"/>
    <cellStyle name="見出し 2" xfId="40"/>
    <cellStyle name="見出し 3" xfId="41"/>
    <cellStyle name="見出し 4" xfId="42"/>
    <cellStyle name="計算" xfId="43"/>
    <cellStyle name="説明文" xfId="44"/>
    <cellStyle name="警告文" xfId="45"/>
    <cellStyle name="集計" xfId="46"/>
    <cellStyle name="桁区切り" xfId="47"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20</xdr:col>
      <xdr:colOff>152400</xdr:colOff>
      <xdr:row>13</xdr:row>
      <xdr:rowOff>76835</xdr:rowOff>
    </xdr:from>
    <xdr:to xmlns:xdr="http://schemas.openxmlformats.org/drawingml/2006/spreadsheetDrawing">
      <xdr:col>28</xdr:col>
      <xdr:colOff>9525</xdr:colOff>
      <xdr:row>15</xdr:row>
      <xdr:rowOff>38100</xdr:rowOff>
    </xdr:to>
    <xdr:sp macro="" textlink="">
      <xdr:nvSpPr>
        <xdr:cNvPr id="1198" name="大かっこ 3"/>
        <xdr:cNvSpPr>
          <a:spLocks noChangeArrowheads="1"/>
        </xdr:cNvSpPr>
      </xdr:nvSpPr>
      <xdr:spPr>
        <a:xfrm>
          <a:off x="4029075" y="3172460"/>
          <a:ext cx="2466975" cy="437515"/>
        </a:xfrm>
        <a:prstGeom prst="bracketPair">
          <a:avLst>
            <a:gd name="adj" fmla="val 11199"/>
          </a:avLst>
        </a:prstGeom>
        <a:noFill/>
        <a:ln w="3175">
          <a:solidFill>
            <a:sysClr val="windowText" lastClr="000000"/>
          </a:solidFill>
        </a:ln>
      </xdr:spPr>
      <xdr:txBody>
        <a:bodyPr vertOverflow="clip" horzOverflow="overflow" wrap="square" lIns="36000" tIns="0" rIns="3600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申請者名は「医療法人○○会　理事長○○○」等設置主体の代表者とし、</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主たる事務所の所在地、名称、代表者の氏名及び生年月日を記入してください。</a:t>
          </a:r>
        </a:p>
      </xdr:txBody>
    </xdr:sp>
    <xdr:clientData/>
  </xdr:twoCellAnchor>
  <xdr:twoCellAnchor>
    <xdr:from xmlns:xdr="http://schemas.openxmlformats.org/drawingml/2006/spreadsheetDrawing">
      <xdr:col>20</xdr:col>
      <xdr:colOff>95250</xdr:colOff>
      <xdr:row>20</xdr:row>
      <xdr:rowOff>219710</xdr:rowOff>
    </xdr:from>
    <xdr:to xmlns:xdr="http://schemas.openxmlformats.org/drawingml/2006/spreadsheetDrawing">
      <xdr:col>25</xdr:col>
      <xdr:colOff>1039495</xdr:colOff>
      <xdr:row>23</xdr:row>
      <xdr:rowOff>104775</xdr:rowOff>
    </xdr:to>
    <xdr:sp macro="" textlink="">
      <xdr:nvSpPr>
        <xdr:cNvPr id="1199" name="角丸四角形吹き出し 2"/>
        <xdr:cNvSpPr>
          <a:spLocks noChangeArrowheads="1"/>
        </xdr:cNvSpPr>
      </xdr:nvSpPr>
      <xdr:spPr>
        <a:xfrm>
          <a:off x="3971925" y="4982210"/>
          <a:ext cx="1896745" cy="599440"/>
        </a:xfrm>
        <a:prstGeom prst="wedgeRoundRectCallout">
          <a:avLst>
            <a:gd name="adj1" fmla="val -73435"/>
            <a:gd name="adj2" fmla="val 45764"/>
            <a:gd name="adj3" fmla="val 16667"/>
          </a:avLst>
        </a:prstGeom>
        <a:solidFill>
          <a:sysClr val="window" lastClr="FFFFFF"/>
        </a:solidFill>
        <a:ln w="12700">
          <a:solidFill>
            <a:sysClr val="windowText" lastClr="000000"/>
          </a:solidFill>
          <a:miter/>
        </a:ln>
      </xdr:spPr>
      <xdr:txBody>
        <a:bodyPr vertOverflow="clip" horzOverflow="overflow" wrap="square" lIns="25400" tIns="6350" rIns="6350" bIns="6350"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「別紙１」のＥ欄と同額</a:t>
          </a:r>
        </a:p>
      </xdr:txBody>
    </xdr:sp>
    <xdr:clientData/>
  </xdr:twoCellAnchor>
  <xdr:twoCellAnchor>
    <xdr:from xmlns:xdr="http://schemas.openxmlformats.org/drawingml/2006/spreadsheetDrawing">
      <xdr:col>25</xdr:col>
      <xdr:colOff>1122680</xdr:colOff>
      <xdr:row>10</xdr:row>
      <xdr:rowOff>103505</xdr:rowOff>
    </xdr:from>
    <xdr:to xmlns:xdr="http://schemas.openxmlformats.org/drawingml/2006/spreadsheetDrawing">
      <xdr:col>28</xdr:col>
      <xdr:colOff>151130</xdr:colOff>
      <xdr:row>13</xdr:row>
      <xdr:rowOff>75565</xdr:rowOff>
    </xdr:to>
    <xdr:sp macro="" textlink="">
      <xdr:nvSpPr>
        <xdr:cNvPr id="1200" name="楕円 176"/>
        <xdr:cNvSpPr>
          <a:spLocks noChangeArrowheads="1"/>
        </xdr:cNvSpPr>
      </xdr:nvSpPr>
      <xdr:spPr>
        <a:xfrm>
          <a:off x="5951855" y="2484755"/>
          <a:ext cx="685800" cy="686435"/>
        </a:xfrm>
        <a:prstGeom prst="ellipse">
          <a:avLst/>
        </a:prstGeom>
        <a:solidFill>
          <a:sysClr val="window" lastClr="FFFFFF"/>
        </a:solidFill>
        <a:ln w="19050" cmpd="sng">
          <a:solidFill>
            <a:srgbClr val="FF0000"/>
          </a:solidFill>
        </a:ln>
      </xdr:spPr>
      <xdr:txBody>
        <a:bodyPr vertOverflow="clip" horzOverflow="overflow" wrap="square" lIns="28575" tIns="9525" rIns="9525" bIns="9525" anchor="ctr" upright="1"/>
        <a:lstStyle/>
        <a:p>
          <a:pPr algn="ctr">
            <a:lnSpc>
              <a:spcPts val="1425"/>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AR丸ゴシック体E"/>
              <a:ea typeface="AR丸ゴシック体E"/>
            </a:rPr>
            <a:t>代表者</a:t>
          </a:r>
        </a:p>
        <a:p>
          <a:pPr algn="ctr">
            <a:lnSpc>
              <a:spcPts val="1425"/>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AR丸ゴシック体E"/>
              <a:ea typeface="AR丸ゴシック体E"/>
            </a:rPr>
            <a:t>印</a:t>
          </a:r>
        </a:p>
      </xdr:txBody>
    </xdr:sp>
    <xdr:clientData/>
  </xdr:twoCellAnchor>
  <xdr:twoCellAnchor>
    <xdr:from xmlns:xdr="http://schemas.openxmlformats.org/drawingml/2006/spreadsheetDrawing">
      <xdr:col>10</xdr:col>
      <xdr:colOff>180975</xdr:colOff>
      <xdr:row>30</xdr:row>
      <xdr:rowOff>8255</xdr:rowOff>
    </xdr:from>
    <xdr:to xmlns:xdr="http://schemas.openxmlformats.org/drawingml/2006/spreadsheetDrawing">
      <xdr:col>14</xdr:col>
      <xdr:colOff>57150</xdr:colOff>
      <xdr:row>31</xdr:row>
      <xdr:rowOff>55880</xdr:rowOff>
    </xdr:to>
    <xdr:sp macro="" textlink="">
      <xdr:nvSpPr>
        <xdr:cNvPr id="1201" name="図形 177"/>
        <xdr:cNvSpPr>
          <a:spLocks noChangeArrowheads="1"/>
        </xdr:cNvSpPr>
      </xdr:nvSpPr>
      <xdr:spPr>
        <a:xfrm>
          <a:off x="2085975" y="7247255"/>
          <a:ext cx="666750" cy="285750"/>
        </a:xfrm>
        <a:prstGeom prst="flowChartAlternateProcess">
          <a:avLst/>
        </a:prstGeom>
        <a:noFill/>
        <a:ln w="9525">
          <a:solidFill>
            <a:srgbClr val="FF0000"/>
          </a:solidFill>
          <a:miter/>
        </a:ln>
      </xdr:spPr>
      <xdr:txBody>
        <a:bodyPr vertOverflow="overflow" horzOverflow="overflow" upright="1"/>
        <a:lstStyle/>
        <a:p/>
      </xdr:txBody>
    </xdr:sp>
    <xdr:clientData/>
  </xdr:twoCellAnchor>
  <xdr:twoCellAnchor>
    <xdr:from xmlns:xdr="http://schemas.openxmlformats.org/drawingml/2006/spreadsheetDrawing">
      <xdr:col>5</xdr:col>
      <xdr:colOff>104775</xdr:colOff>
      <xdr:row>31</xdr:row>
      <xdr:rowOff>29210</xdr:rowOff>
    </xdr:from>
    <xdr:to xmlns:xdr="http://schemas.openxmlformats.org/drawingml/2006/spreadsheetDrawing">
      <xdr:col>10</xdr:col>
      <xdr:colOff>161925</xdr:colOff>
      <xdr:row>31</xdr:row>
      <xdr:rowOff>74930</xdr:rowOff>
    </xdr:to>
    <xdr:sp macro="" textlink="">
      <xdr:nvSpPr>
        <xdr:cNvPr id="1202" name="直線 178"/>
        <xdr:cNvSpPr/>
      </xdr:nvSpPr>
      <xdr:spPr>
        <a:xfrm flipV="1">
          <a:off x="1057275" y="7506335"/>
          <a:ext cx="1009650" cy="45720"/>
        </a:xfrm>
        <a:prstGeom prst="line">
          <a:avLst/>
        </a:prstGeom>
        <a:noFill/>
        <a:ln w="952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1</xdr:col>
      <xdr:colOff>85725</xdr:colOff>
      <xdr:row>30</xdr:row>
      <xdr:rowOff>227965</xdr:rowOff>
    </xdr:from>
    <xdr:to xmlns:xdr="http://schemas.openxmlformats.org/drawingml/2006/spreadsheetDrawing">
      <xdr:col>5</xdr:col>
      <xdr:colOff>147955</xdr:colOff>
      <xdr:row>32</xdr:row>
      <xdr:rowOff>149225</xdr:rowOff>
    </xdr:to>
    <xdr:sp macro="" textlink="">
      <xdr:nvSpPr>
        <xdr:cNvPr id="1203" name="図形 179"/>
        <xdr:cNvSpPr>
          <a:spLocks noChangeArrowheads="1"/>
        </xdr:cNvSpPr>
      </xdr:nvSpPr>
      <xdr:spPr>
        <a:xfrm>
          <a:off x="276225" y="7466965"/>
          <a:ext cx="824230" cy="397510"/>
        </a:xfrm>
        <a:prstGeom prst="flowChartAlternateProcess">
          <a:avLst/>
        </a:prstGeom>
        <a:solidFill>
          <a:sysClr val="window" lastClr="FFFFFF"/>
        </a:solidFill>
        <a:ln w="9525">
          <a:solidFill>
            <a:sysClr val="windowText" lastClr="000000"/>
          </a:solidFill>
          <a:miter/>
        </a:ln>
      </xdr:spPr>
      <xdr:txBody>
        <a:bodyPr vertOverflow="clip" horzOverflow="overflow" wrap="square" lIns="26987" tIns="4762" rIns="4762" bIns="4762"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HGS創英角ﾎﾟｯﾌﾟ体"/>
              <a:ea typeface="HGS創英角ﾎﾟｯﾌﾟ体"/>
            </a:rPr>
            <a:t>30年度分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xdr:col>
      <xdr:colOff>286385</xdr:colOff>
      <xdr:row>11</xdr:row>
      <xdr:rowOff>383540</xdr:rowOff>
    </xdr:from>
    <xdr:to xmlns:xdr="http://schemas.openxmlformats.org/drawingml/2006/spreadsheetDrawing">
      <xdr:col>4</xdr:col>
      <xdr:colOff>114300</xdr:colOff>
      <xdr:row>12</xdr:row>
      <xdr:rowOff>266700</xdr:rowOff>
    </xdr:to>
    <xdr:sp macro="" textlink="">
      <xdr:nvSpPr>
        <xdr:cNvPr id="10472" name="角丸四角形吹き出し 1"/>
        <xdr:cNvSpPr>
          <a:spLocks noChangeArrowheads="1"/>
        </xdr:cNvSpPr>
      </xdr:nvSpPr>
      <xdr:spPr>
        <a:xfrm>
          <a:off x="1419860" y="3622040"/>
          <a:ext cx="1104265" cy="607060"/>
        </a:xfrm>
        <a:prstGeom prst="wedgeRoundRectCallout">
          <a:avLst>
            <a:gd name="adj1" fmla="val -2412"/>
            <a:gd name="adj2" fmla="val 74940"/>
            <a:gd name="adj3" fmla="val 16667"/>
          </a:avLst>
        </a:prstGeom>
        <a:solidFill>
          <a:sysClr val="window" lastClr="FFFFFF"/>
        </a:solidFill>
        <a:ln w="12700">
          <a:solidFill>
            <a:sysClr val="windowText" lastClr="000000"/>
          </a:solidFill>
          <a:miter/>
        </a:ln>
      </xdr:spPr>
      <xdr:txBody>
        <a:bodyPr vertOverflow="clip" horzOverflow="overflow" wrap="square" lIns="22225" tIns="6350" rIns="6350" bIns="6350" anchor="ctr" upright="1"/>
        <a:lstStyle/>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「別紙３」の</a:t>
          </a:r>
        </a:p>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合計欄と同額</a:t>
          </a:r>
        </a:p>
      </xdr:txBody>
    </xdr:sp>
    <xdr:clientData/>
  </xdr:twoCellAnchor>
  <xdr:twoCellAnchor>
    <xdr:from xmlns:xdr="http://schemas.openxmlformats.org/drawingml/2006/spreadsheetDrawing">
      <xdr:col>8</xdr:col>
      <xdr:colOff>362585</xdr:colOff>
      <xdr:row>4</xdr:row>
      <xdr:rowOff>335280</xdr:rowOff>
    </xdr:from>
    <xdr:to xmlns:xdr="http://schemas.openxmlformats.org/drawingml/2006/spreadsheetDrawing">
      <xdr:col>12</xdr:col>
      <xdr:colOff>19050</xdr:colOff>
      <xdr:row>7</xdr:row>
      <xdr:rowOff>210820</xdr:rowOff>
    </xdr:to>
    <xdr:sp macro="" textlink="">
      <xdr:nvSpPr>
        <xdr:cNvPr id="10473" name="角丸四角形吹き出し 5"/>
        <xdr:cNvSpPr>
          <a:spLocks noChangeArrowheads="1"/>
        </xdr:cNvSpPr>
      </xdr:nvSpPr>
      <xdr:spPr>
        <a:xfrm>
          <a:off x="5810885" y="1564005"/>
          <a:ext cx="2094865" cy="666115"/>
        </a:xfrm>
        <a:prstGeom prst="wedgeRoundRectCallout">
          <a:avLst>
            <a:gd name="adj1" fmla="val -21787"/>
            <a:gd name="adj2" fmla="val 82713"/>
            <a:gd name="adj3" fmla="val 16667"/>
          </a:avLst>
        </a:prstGeom>
        <a:solidFill>
          <a:sysClr val="window" lastClr="FFFFFF"/>
        </a:solidFill>
        <a:ln w="12700">
          <a:solidFill>
            <a:sysClr val="windowText" lastClr="000000"/>
          </a:solidFill>
          <a:miter/>
        </a:ln>
      </xdr:spPr>
      <xdr:txBody>
        <a:bodyPr vertOverflow="clip" horzOverflow="overflow" wrap="square" lIns="25400" tIns="6350" rIns="6350" bIns="6350" anchor="ctr" upright="1"/>
        <a:lstStyle/>
        <a:p>
          <a:pPr algn="ctr">
            <a:lnSpc>
              <a:spcPts val="15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（（①</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Calibri"/>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②</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Calibri"/>
            </a:rPr>
            <a:t>×12</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月）－③）</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Calibri"/>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④</a:t>
          </a:r>
        </a:p>
      </xdr:txBody>
    </xdr:sp>
    <xdr:clientData/>
  </xdr:twoCellAnchor>
  <xdr:twoCellAnchor>
    <xdr:from xmlns:xdr="http://schemas.openxmlformats.org/drawingml/2006/spreadsheetDrawing">
      <xdr:col>6</xdr:col>
      <xdr:colOff>600710</xdr:colOff>
      <xdr:row>2</xdr:row>
      <xdr:rowOff>143510</xdr:rowOff>
    </xdr:from>
    <xdr:to xmlns:xdr="http://schemas.openxmlformats.org/drawingml/2006/spreadsheetDrawing">
      <xdr:col>9</xdr:col>
      <xdr:colOff>57150</xdr:colOff>
      <xdr:row>4</xdr:row>
      <xdr:rowOff>296545</xdr:rowOff>
    </xdr:to>
    <xdr:sp macro="" textlink="">
      <xdr:nvSpPr>
        <xdr:cNvPr id="10474" name="角丸四角形吹き出し 6"/>
        <xdr:cNvSpPr>
          <a:spLocks noChangeArrowheads="1"/>
        </xdr:cNvSpPr>
      </xdr:nvSpPr>
      <xdr:spPr>
        <a:xfrm>
          <a:off x="4610735" y="743585"/>
          <a:ext cx="1380490" cy="781685"/>
        </a:xfrm>
        <a:prstGeom prst="wedgeRoundRectCallout">
          <a:avLst>
            <a:gd name="adj1" fmla="val 15736"/>
            <a:gd name="adj2" fmla="val 160898"/>
            <a:gd name="adj3" fmla="val 16667"/>
          </a:avLst>
        </a:prstGeom>
        <a:solidFill>
          <a:sysClr val="window" lastClr="FFFFFF"/>
        </a:solidFill>
        <a:ln w="12700">
          <a:solidFill>
            <a:sysClr val="windowText" lastClr="000000"/>
          </a:solidFill>
          <a:miter/>
        </a:ln>
      </xdr:spPr>
      <xdr:txBody>
        <a:bodyPr vertOverflow="clip" horzOverflow="overflow" wrap="square" lIns="22225" tIns="6350" rIns="6350" bIns="6350" anchor="ctr" upright="1"/>
        <a:lstStyle/>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「別紙１の（２）」</a:t>
          </a:r>
        </a:p>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調整率⑤欄を転記</a:t>
          </a:r>
        </a:p>
      </xdr:txBody>
    </xdr:sp>
    <xdr:clientData/>
  </xdr:twoCellAnchor>
  <xdr:twoCellAnchor>
    <xdr:from xmlns:xdr="http://schemas.openxmlformats.org/drawingml/2006/spreadsheetDrawing">
      <xdr:col>3</xdr:col>
      <xdr:colOff>753110</xdr:colOff>
      <xdr:row>13</xdr:row>
      <xdr:rowOff>440055</xdr:rowOff>
    </xdr:from>
    <xdr:to xmlns:xdr="http://schemas.openxmlformats.org/drawingml/2006/spreadsheetDrawing">
      <xdr:col>5</xdr:col>
      <xdr:colOff>85725</xdr:colOff>
      <xdr:row>14</xdr:row>
      <xdr:rowOff>295275</xdr:rowOff>
    </xdr:to>
    <xdr:sp macro="" textlink="">
      <xdr:nvSpPr>
        <xdr:cNvPr id="10475" name="角丸四角形吹き出し 7"/>
        <xdr:cNvSpPr>
          <a:spLocks noChangeArrowheads="1"/>
        </xdr:cNvSpPr>
      </xdr:nvSpPr>
      <xdr:spPr>
        <a:xfrm>
          <a:off x="2391410" y="5126355"/>
          <a:ext cx="1199515" cy="579120"/>
        </a:xfrm>
        <a:prstGeom prst="wedgeRoundRectCallout">
          <a:avLst>
            <a:gd name="adj1" fmla="val 21194"/>
            <a:gd name="adj2" fmla="val -92972"/>
            <a:gd name="adj3" fmla="val 16667"/>
          </a:avLst>
        </a:prstGeom>
        <a:solidFill>
          <a:sysClr val="window" lastClr="FFFFFF"/>
        </a:solidFill>
        <a:ln w="12700">
          <a:solidFill>
            <a:sysClr val="windowText" lastClr="000000"/>
          </a:solidFill>
          <a:miter/>
        </a:ln>
      </xdr:spPr>
      <xdr:txBody>
        <a:bodyPr vertOverflow="clip" horzOverflow="overflow" wrap="square" lIns="22225" tIns="6350" rIns="6350" bIns="6350" anchor="ctr" upright="1"/>
        <a:lstStyle/>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「別紙１の（１）」の合計額と同額</a:t>
          </a:r>
        </a:p>
      </xdr:txBody>
    </xdr:sp>
    <xdr:clientData/>
  </xdr:twoCellAnchor>
  <xdr:twoCellAnchor>
    <xdr:from xmlns:xdr="http://schemas.openxmlformats.org/drawingml/2006/spreadsheetDrawing">
      <xdr:col>5</xdr:col>
      <xdr:colOff>314960</xdr:colOff>
      <xdr:row>6</xdr:row>
      <xdr:rowOff>114935</xdr:rowOff>
    </xdr:from>
    <xdr:to xmlns:xdr="http://schemas.openxmlformats.org/drawingml/2006/spreadsheetDrawing">
      <xdr:col>7</xdr:col>
      <xdr:colOff>142875</xdr:colOff>
      <xdr:row>7</xdr:row>
      <xdr:rowOff>210820</xdr:rowOff>
    </xdr:to>
    <xdr:sp macro="" textlink="">
      <xdr:nvSpPr>
        <xdr:cNvPr id="10476" name="角丸四角形吹き出し 8"/>
        <xdr:cNvSpPr>
          <a:spLocks noChangeArrowheads="1"/>
        </xdr:cNvSpPr>
      </xdr:nvSpPr>
      <xdr:spPr>
        <a:xfrm>
          <a:off x="3820160" y="1877060"/>
          <a:ext cx="1018540" cy="353060"/>
        </a:xfrm>
        <a:prstGeom prst="wedgeRoundRectCallout">
          <a:avLst>
            <a:gd name="adj1" fmla="val 47551"/>
            <a:gd name="adj2" fmla="val 94755"/>
            <a:gd name="adj3" fmla="val 16667"/>
          </a:avLst>
        </a:prstGeom>
        <a:solidFill>
          <a:sysClr val="window" lastClr="FFFFFF"/>
        </a:solidFill>
        <a:ln w="12700">
          <a:solidFill>
            <a:sysClr val="windowText" lastClr="000000"/>
          </a:solidFill>
          <a:miter/>
        </a:ln>
      </xdr:spPr>
      <xdr:txBody>
        <a:bodyPr vertOverflow="clip" horzOverflow="overflow" wrap="square" lIns="25400" tIns="6350" rIns="6350" bIns="6350"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下表参照</a:t>
          </a:r>
        </a:p>
      </xdr:txBody>
    </xdr:sp>
    <xdr:clientData/>
  </xdr:twoCellAnchor>
  <xdr:twoCellAnchor>
    <xdr:from xmlns:xdr="http://schemas.openxmlformats.org/drawingml/2006/spreadsheetDrawing">
      <xdr:col>11</xdr:col>
      <xdr:colOff>133350</xdr:colOff>
      <xdr:row>20</xdr:row>
      <xdr:rowOff>0</xdr:rowOff>
    </xdr:from>
    <xdr:to xmlns:xdr="http://schemas.openxmlformats.org/drawingml/2006/spreadsheetDrawing">
      <xdr:col>11</xdr:col>
      <xdr:colOff>295275</xdr:colOff>
      <xdr:row>24</xdr:row>
      <xdr:rowOff>9525</xdr:rowOff>
    </xdr:to>
    <xdr:sp macro="" textlink="">
      <xdr:nvSpPr>
        <xdr:cNvPr id="10477" name="左中かっこ 9"/>
        <xdr:cNvSpPr/>
      </xdr:nvSpPr>
      <xdr:spPr>
        <a:xfrm flipH="1">
          <a:off x="7410450" y="6934200"/>
          <a:ext cx="161925" cy="695325"/>
        </a:xfrm>
        <a:prstGeom prst="leftBrace">
          <a:avLst>
            <a:gd name="adj1" fmla="val 8330"/>
            <a:gd name="adj2" fmla="val 50000"/>
          </a:avLst>
        </a:prstGeom>
        <a:solidFill>
          <a:sysClr val="window" lastClr="FFFFFF"/>
        </a:solid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5</xdr:col>
      <xdr:colOff>419735</xdr:colOff>
      <xdr:row>17</xdr:row>
      <xdr:rowOff>104775</xdr:rowOff>
    </xdr:from>
    <xdr:to xmlns:xdr="http://schemas.openxmlformats.org/drawingml/2006/spreadsheetDrawing">
      <xdr:col>12</xdr:col>
      <xdr:colOff>10160</xdr:colOff>
      <xdr:row>25</xdr:row>
      <xdr:rowOff>19685</xdr:rowOff>
    </xdr:to>
    <xdr:sp macro="" textlink="">
      <xdr:nvSpPr>
        <xdr:cNvPr id="10478" name="正方形/長方形 10"/>
        <xdr:cNvSpPr>
          <a:spLocks noChangeArrowheads="1"/>
        </xdr:cNvSpPr>
      </xdr:nvSpPr>
      <xdr:spPr>
        <a:xfrm>
          <a:off x="3924935" y="6534150"/>
          <a:ext cx="3971925" cy="1276985"/>
        </a:xfrm>
        <a:prstGeom prst="rect">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11</xdr:col>
      <xdr:colOff>238125</xdr:colOff>
      <xdr:row>21</xdr:row>
      <xdr:rowOff>29210</xdr:rowOff>
    </xdr:from>
    <xdr:to xmlns:xdr="http://schemas.openxmlformats.org/drawingml/2006/spreadsheetDrawing">
      <xdr:col>11</xdr:col>
      <xdr:colOff>553085</xdr:colOff>
      <xdr:row>22</xdr:row>
      <xdr:rowOff>162560</xdr:rowOff>
    </xdr:to>
    <xdr:sp macro="" textlink="">
      <xdr:nvSpPr>
        <xdr:cNvPr id="10479" name="円/楕円 11"/>
        <xdr:cNvSpPr>
          <a:spLocks noChangeArrowheads="1"/>
        </xdr:cNvSpPr>
      </xdr:nvSpPr>
      <xdr:spPr>
        <a:xfrm>
          <a:off x="7515225" y="7134860"/>
          <a:ext cx="314960" cy="304800"/>
        </a:xfrm>
        <a:prstGeom prst="ellipse">
          <a:avLst/>
        </a:prstGeom>
        <a:noFill/>
        <a:ln/>
      </xdr:spPr>
      <xdr:txBody>
        <a:bodyPr vertOverflow="clip" horzOverflow="overflow" wrap="square" lIns="23812" tIns="4762" rIns="4762" bIns="4762"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③</a:t>
          </a:r>
        </a:p>
      </xdr:txBody>
    </xdr:sp>
    <xdr:clientData/>
  </xdr:twoCellAnchor>
  <xdr:twoCellAnchor>
    <xdr:from xmlns:xdr="http://schemas.openxmlformats.org/drawingml/2006/spreadsheetDrawing">
      <xdr:col>7</xdr:col>
      <xdr:colOff>297815</xdr:colOff>
      <xdr:row>14</xdr:row>
      <xdr:rowOff>712470</xdr:rowOff>
    </xdr:from>
    <xdr:to xmlns:xdr="http://schemas.openxmlformats.org/drawingml/2006/spreadsheetDrawing">
      <xdr:col>7</xdr:col>
      <xdr:colOff>558800</xdr:colOff>
      <xdr:row>17</xdr:row>
      <xdr:rowOff>163195</xdr:rowOff>
    </xdr:to>
    <xdr:sp macro="" textlink="">
      <xdr:nvSpPr>
        <xdr:cNvPr id="10480" name="V 字形矢印 12"/>
        <xdr:cNvSpPr>
          <a:spLocks noChangeArrowheads="1"/>
        </xdr:cNvSpPr>
      </xdr:nvSpPr>
      <xdr:spPr>
        <a:xfrm rot="16260000">
          <a:off x="4993640" y="6122670"/>
          <a:ext cx="260985" cy="469900"/>
        </a:xfrm>
        <a:prstGeom prst="notchedRightArrow">
          <a:avLst>
            <a:gd name="adj1" fmla="val 39981"/>
            <a:gd name="adj2" fmla="val 64416"/>
          </a:avLst>
        </a:prstGeom>
        <a:solidFill>
          <a:srgbClr val="4F81BD"/>
        </a:solidFill>
        <a:ln w="25400">
          <a:solidFill>
            <a:srgbClr val="385D8A"/>
          </a:solidFill>
          <a:miter/>
        </a:ln>
      </xdr:spPr>
      <xdr:txBody>
        <a:bodyPr vertOverflow="overflow" horzOverflow="overflow" upright="1"/>
        <a:lstStyle/>
        <a:p/>
      </xdr:txBody>
    </xdr:sp>
    <xdr:clientData/>
  </xdr:twoCellAnchor>
  <xdr:twoCellAnchor>
    <xdr:from xmlns:xdr="http://schemas.openxmlformats.org/drawingml/2006/spreadsheetDrawing">
      <xdr:col>12</xdr:col>
      <xdr:colOff>419735</xdr:colOff>
      <xdr:row>16</xdr:row>
      <xdr:rowOff>153035</xdr:rowOff>
    </xdr:from>
    <xdr:to xmlns:xdr="http://schemas.openxmlformats.org/drawingml/2006/spreadsheetDrawing">
      <xdr:col>16</xdr:col>
      <xdr:colOff>666750</xdr:colOff>
      <xdr:row>22</xdr:row>
      <xdr:rowOff>57785</xdr:rowOff>
    </xdr:to>
    <xdr:sp macro="" textlink="">
      <xdr:nvSpPr>
        <xdr:cNvPr id="10481" name="角丸四角形吹き出し 13"/>
        <xdr:cNvSpPr>
          <a:spLocks noChangeArrowheads="1"/>
        </xdr:cNvSpPr>
      </xdr:nvSpPr>
      <xdr:spPr>
        <a:xfrm>
          <a:off x="8306435" y="6410960"/>
          <a:ext cx="2694940" cy="923925"/>
        </a:xfrm>
        <a:prstGeom prst="wedgeRoundRectCallout">
          <a:avLst>
            <a:gd name="adj1" fmla="val 13227"/>
            <a:gd name="adj2" fmla="val -80986"/>
            <a:gd name="adj3" fmla="val 16667"/>
          </a:avLst>
        </a:prstGeom>
        <a:solidFill>
          <a:sysClr val="window" lastClr="FFFFFF"/>
        </a:solidFill>
        <a:ln w="12700">
          <a:solidFill>
            <a:sysClr val="windowText" lastClr="000000"/>
          </a:solidFill>
          <a:miter/>
        </a:ln>
      </xdr:spPr>
      <xdr:txBody>
        <a:bodyPr vertOverflow="clip" horzOverflow="overflow" wrap="square" lIns="22225" tIns="6350" rIns="6350" bIns="6350" anchor="ctr" upright="1"/>
        <a:lstStyle/>
        <a:p>
          <a:pPr algn="ctr">
            <a:lnSpc>
              <a:spcPts val="1500"/>
            </a:lnSpc>
          </a:pPr>
          <a:r>
            <a:rPr lang="ja-JP" altLang="en-US" sz="1100" b="0" i="0" u="none" strike="noStrike" baseline="0">
              <a:solidFill>
                <a:srgbClr val="FF0000"/>
              </a:solidFill>
              <a:latin typeface="Calibri"/>
            </a:rPr>
            <a:t>R2</a:t>
          </a:r>
          <a:r>
            <a:rPr lang="ja-JP" altLang="en-US" sz="1100" b="0" i="0" u="none" strike="noStrike" baseline="0">
              <a:solidFill>
                <a:srgbClr val="FF0000"/>
              </a:solidFill>
              <a:latin typeface="ＭＳ Ｐゴシック"/>
              <a:ea typeface="ＭＳ Ｐゴシック"/>
            </a:rPr>
            <a:t>年度は</a:t>
          </a:r>
          <a:r>
            <a:rPr lang="ja-JP" altLang="en-US" sz="1100" b="1" i="0" u="sng" strike="noStrike" baseline="0">
              <a:solidFill>
                <a:srgbClr val="FF0000"/>
              </a:solidFill>
              <a:latin typeface="ＭＳ Ｐゴシック"/>
              <a:ea typeface="ＭＳ Ｐゴシック"/>
            </a:rPr>
            <a:t>最大で</a:t>
          </a:r>
          <a:r>
            <a:rPr lang="ja-JP" altLang="en-US" sz="1100" b="1" i="0" u="sng" strike="noStrike" baseline="0">
              <a:solidFill>
                <a:srgbClr val="FF0000"/>
              </a:solidFill>
              <a:latin typeface="Calibri"/>
            </a:rPr>
            <a:t>73</a:t>
          </a:r>
          <a:r>
            <a:rPr lang="ja-JP" altLang="en-US" sz="1100" b="1" i="0" u="sng" strike="noStrike" baseline="0">
              <a:solidFill>
                <a:srgbClr val="FF0000"/>
              </a:solidFill>
              <a:latin typeface="ＭＳ Ｐゴシック"/>
              <a:ea typeface="ＭＳ Ｐゴシック"/>
            </a:rPr>
            <a:t>日</a:t>
          </a:r>
        </a:p>
        <a:p>
          <a:pPr algn="ctr">
            <a:lnSpc>
              <a:spcPts val="1500"/>
            </a:lnSpc>
          </a:pPr>
          <a:r>
            <a:rPr lang="ja-JP" altLang="en-US" sz="1100" b="0" i="0" u="none" strike="noStrike" baseline="0">
              <a:solidFill>
                <a:srgbClr val="FF0000"/>
              </a:solidFill>
              <a:latin typeface="ＭＳ Ｐゴシック"/>
              <a:ea typeface="ＭＳ Ｐゴシック"/>
            </a:rPr>
            <a:t>（日・祝日、年末年始</a:t>
          </a:r>
          <a:r>
            <a:rPr lang="ja-JP" altLang="en-US" sz="1100" b="0" i="0" u="none" strike="noStrike" baseline="0">
              <a:solidFill>
                <a:srgbClr val="FF0000"/>
              </a:solidFill>
              <a:latin typeface="Calibri"/>
            </a:rPr>
            <a:t>12/29‐1/3</a:t>
          </a:r>
          <a:r>
            <a:rPr lang="ja-JP" altLang="en-US" sz="1100" b="0" i="0" u="none" strike="noStrike" baseline="0">
              <a:solidFill>
                <a:srgbClr val="FF0000"/>
              </a:solidFill>
              <a:latin typeface="ＭＳ Ｐゴシック"/>
              <a:ea typeface="ＭＳ Ｐゴシック"/>
            </a:rPr>
            <a:t>が対象</a:t>
          </a:r>
        </a:p>
        <a:p>
          <a:pPr algn="ctr">
            <a:lnSpc>
              <a:spcPts val="1350"/>
            </a:lnSpc>
          </a:pPr>
          <a:r>
            <a:rPr lang="ja-JP" altLang="en-US" sz="1100" b="0" i="0" u="none" strike="noStrike" baseline="0">
              <a:solidFill>
                <a:srgbClr val="FF0000"/>
              </a:solidFill>
              <a:latin typeface="ＭＳ Ｐゴシック"/>
              <a:ea typeface="ＭＳ Ｐゴシック"/>
            </a:rPr>
            <a:t>但し、診療日としている日は</a:t>
          </a:r>
          <a:r>
            <a:rPr lang="ja-JP" altLang="en-US" sz="1100" b="0" i="0" u="none" strike="noStrike" baseline="0">
              <a:solidFill>
                <a:srgbClr val="FF0000"/>
              </a:solidFill>
              <a:latin typeface="ＭＳ Ｐゴシック"/>
              <a:ea typeface="ＭＳ Ｐゴシック"/>
            </a:rPr>
            <a:t>除く）</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8</xdr:row>
      <xdr:rowOff>114300</xdr:rowOff>
    </xdr:from>
    <xdr:to xmlns:xdr="http://schemas.openxmlformats.org/drawingml/2006/spreadsheetDrawing">
      <xdr:col>9</xdr:col>
      <xdr:colOff>277495</xdr:colOff>
      <xdr:row>8</xdr:row>
      <xdr:rowOff>708025</xdr:rowOff>
    </xdr:to>
    <xdr:sp macro="" textlink="">
      <xdr:nvSpPr>
        <xdr:cNvPr id="19471" name="角丸四角形 1"/>
        <xdr:cNvSpPr>
          <a:spLocks noChangeArrowheads="1"/>
        </xdr:cNvSpPr>
      </xdr:nvSpPr>
      <xdr:spPr>
        <a:xfrm>
          <a:off x="476250" y="2390775"/>
          <a:ext cx="7421245" cy="593725"/>
        </a:xfrm>
        <a:prstGeom prst="roundRect">
          <a:avLst>
            <a:gd name="adj" fmla="val 16667"/>
          </a:avLst>
        </a:prstGeom>
        <a:solidFill>
          <a:sysClr val="window" lastClr="FFFFFF"/>
        </a:solidFill>
        <a:ln w="25400">
          <a:solidFill>
            <a:srgbClr val="F79646"/>
          </a:solidFill>
        </a:ln>
      </xdr:spPr>
      <xdr:txBody>
        <a:bodyPr vertOverflow="clip" horzOverflow="overflow" wrap="square" lIns="34925" tIns="12700" rIns="12700" bIns="12700" anchor="ctr" upright="1"/>
        <a:lstStyle/>
        <a:p>
          <a:pPr algn="ctr">
            <a:lnSpc>
              <a:spcPts val="1725"/>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前々年度（</a:t>
          </a:r>
          <a:r>
            <a:rPr lang="ja-JP" altLang="en-US" sz="1400" b="1" i="0" u="sng" strike="noStrike" baseline="0">
              <a:solidFill>
                <a:srgbClr val="FF0000"/>
              </a:solidFill>
              <a:latin typeface="ＭＳ Ｐゴシック"/>
              <a:ea typeface="ＭＳ Ｐゴシック"/>
            </a:rPr>
            <a:t>平成</a:t>
          </a:r>
          <a:r>
            <a:rPr lang="ja-JP" altLang="en-US" sz="1400" b="1" i="0" u="sng" strike="noStrike" baseline="0">
              <a:solidFill>
                <a:srgbClr val="FF0000"/>
              </a:solidFill>
              <a:latin typeface="ＭＳ Ｐゴシック"/>
              <a:ea typeface="ＭＳ Ｐゴシック"/>
            </a:rPr>
            <a:t>30年度</a:t>
          </a: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）の決算書から転記</a:t>
          </a:r>
        </a:p>
        <a:p>
          <a:pPr algn="ctr">
            <a:lnSpc>
              <a:spcPts val="1350"/>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HGS創英角ﾎﾟｯﾌﾟ体"/>
              <a:ea typeface="HGS創英角ﾎﾟｯﾌﾟ体"/>
            </a:rPr>
            <a:t>※円単位</a:t>
          </a:r>
        </a:p>
      </xdr:txBody>
    </xdr:sp>
    <xdr:clientData/>
  </xdr:twoCellAnchor>
  <xdr:twoCellAnchor>
    <xdr:from xmlns:xdr="http://schemas.openxmlformats.org/drawingml/2006/spreadsheetDrawing">
      <xdr:col>4</xdr:col>
      <xdr:colOff>105410</xdr:colOff>
      <xdr:row>17</xdr:row>
      <xdr:rowOff>526415</xdr:rowOff>
    </xdr:from>
    <xdr:to xmlns:xdr="http://schemas.openxmlformats.org/drawingml/2006/spreadsheetDrawing">
      <xdr:col>7</xdr:col>
      <xdr:colOff>333375</xdr:colOff>
      <xdr:row>21</xdr:row>
      <xdr:rowOff>76200</xdr:rowOff>
    </xdr:to>
    <xdr:sp macro="" textlink="">
      <xdr:nvSpPr>
        <xdr:cNvPr id="19472" name="角丸四角形吹き出し 9"/>
        <xdr:cNvSpPr>
          <a:spLocks noChangeArrowheads="1"/>
        </xdr:cNvSpPr>
      </xdr:nvSpPr>
      <xdr:spPr>
        <a:xfrm>
          <a:off x="2962910" y="5917565"/>
          <a:ext cx="3085465" cy="1026160"/>
        </a:xfrm>
        <a:prstGeom prst="wedgeRoundRectCallout">
          <a:avLst>
            <a:gd name="adj1" fmla="val -18162"/>
            <a:gd name="adj2" fmla="val 160972"/>
            <a:gd name="adj3" fmla="val 16667"/>
          </a:avLst>
        </a:prstGeom>
        <a:solidFill>
          <a:sysClr val="window" lastClr="FFFFFF"/>
        </a:solidFill>
        <a:ln w="25400">
          <a:solidFill>
            <a:srgbClr val="F79646"/>
          </a:solidFill>
          <a:miter/>
        </a:ln>
      </xdr:spPr>
      <xdr:txBody>
        <a:bodyPr vertOverflow="clip" horzOverflow="overflow" wrap="square" lIns="31750" tIns="12700" rIns="12700" bIns="1270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Ａ型特例　２未満の場合は「２．０」</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Ａ型　　　　２未満の場合は「２．０」</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Ｂ型　　　　４未満の場合は「４．０」</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Ｂ型特例　１０未満の場合は「１０．０」</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5</xdr:col>
      <xdr:colOff>19050</xdr:colOff>
      <xdr:row>20</xdr:row>
      <xdr:rowOff>105410</xdr:rowOff>
    </xdr:from>
    <xdr:to xmlns:xdr="http://schemas.openxmlformats.org/drawingml/2006/spreadsheetDrawing">
      <xdr:col>20</xdr:col>
      <xdr:colOff>180975</xdr:colOff>
      <xdr:row>21</xdr:row>
      <xdr:rowOff>133350</xdr:rowOff>
    </xdr:to>
    <xdr:sp macro="" textlink="">
      <xdr:nvSpPr>
        <xdr:cNvPr id="11265" name="図形 1"/>
        <xdr:cNvSpPr>
          <a:spLocks noChangeArrowheads="1"/>
        </xdr:cNvSpPr>
      </xdr:nvSpPr>
      <xdr:spPr>
        <a:xfrm>
          <a:off x="1114425" y="4467860"/>
          <a:ext cx="3467100" cy="247015"/>
        </a:xfrm>
        <a:prstGeom prst="roundRect">
          <a:avLst>
            <a:gd name="adj" fmla="val 16677"/>
          </a:avLst>
        </a:prstGeom>
        <a:solidFill>
          <a:sysClr val="window" lastClr="FFFFFF"/>
        </a:solidFill>
        <a:ln w="9525">
          <a:solidFill>
            <a:sysClr val="windowText" lastClr="000000"/>
          </a:solidFill>
        </a:ln>
      </xdr:spPr>
      <xdr:txBody>
        <a:bodyPr vertOverflow="clip" horzOverflow="overflow" wrap="square" lIns="23812" tIns="4762" rIns="4762" bIns="4762"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FF0000" a14:legacySpreadsheetColorIndex="10" mc:Ignorable="a14"/>
              </a:solidFill>
              <a:latin typeface="HGS創英角ﾎﾟｯﾌﾟ体"/>
              <a:ea typeface="HGS創英角ﾎﾟｯﾌﾟ体"/>
            </a:rPr>
            <a:t>委託されている場合は、委託先名称・代表者名を記入</a:t>
          </a:r>
        </a:p>
      </xdr:txBody>
    </xdr:sp>
    <xdr:clientData/>
  </xdr:twoCellAnchor>
  <xdr:twoCellAnchor>
    <xdr:from xmlns:xdr="http://schemas.openxmlformats.org/drawingml/2006/spreadsheetDrawing">
      <xdr:col>21</xdr:col>
      <xdr:colOff>57150</xdr:colOff>
      <xdr:row>19</xdr:row>
      <xdr:rowOff>151765</xdr:rowOff>
    </xdr:from>
    <xdr:to xmlns:xdr="http://schemas.openxmlformats.org/drawingml/2006/spreadsheetDrawing">
      <xdr:col>29</xdr:col>
      <xdr:colOff>95250</xdr:colOff>
      <xdr:row>24</xdr:row>
      <xdr:rowOff>114935</xdr:rowOff>
    </xdr:to>
    <xdr:sp macro="" textlink="">
      <xdr:nvSpPr>
        <xdr:cNvPr id="11266" name="図形 2"/>
        <xdr:cNvSpPr>
          <a:spLocks noChangeArrowheads="1"/>
        </xdr:cNvSpPr>
      </xdr:nvSpPr>
      <xdr:spPr>
        <a:xfrm>
          <a:off x="4676775" y="4295140"/>
          <a:ext cx="1790700" cy="1058545"/>
        </a:xfrm>
        <a:prstGeom prst="wedgeRoundRectCallout">
          <a:avLst>
            <a:gd name="adj1" fmla="val -183531"/>
            <a:gd name="adj2" fmla="val 45437"/>
            <a:gd name="adj3" fmla="val 16667"/>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125"/>
            </a:lnSpc>
          </a:pPr>
          <a:r>
            <a:rPr lang="ja-JP" altLang="en-US" sz="1000" b="0" i="0" u="none" strike="noStrike" baseline="0">
              <a:solidFill>
                <a:schemeClr val="tx1"/>
              </a:solidFill>
              <a:latin typeface="游ゴシック"/>
              <a:ea typeface="游ゴシック"/>
            </a:rPr>
            <a:t>事業が４月１日開始のため、申請を３月中に提出していただく必要がありますので、「見込み」表示としています</a:t>
          </a:r>
          <a:r>
            <a:rPr lang="ja-JP" altLang="en-US" sz="1000" b="0" i="0" u="none" strike="noStrike" baseline="0">
              <a:solidFill>
                <a:srgbClr xmlns:mc="http://schemas.openxmlformats.org/markup-compatibility/2006" xmlns:a14="http://schemas.microsoft.com/office/drawing/2010/main" val="FF0000" a14:legacySpreadsheetColorIndex="10" mc:Ignorable="a14"/>
              </a:solidFill>
              <a:latin typeface="游ゴシック"/>
              <a:ea typeface="游ゴシック"/>
            </a:rPr>
            <a:t>。</a:t>
          </a:r>
          <a:r>
            <a:rPr lang="ja-JP" altLang="en-US" sz="1000">
              <a:latin typeface="游ゴシック"/>
              <a:ea typeface="游ゴシック"/>
            </a:rPr>
            <a:t>こちらは補助対象児童以外の児童も含みます。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114300</xdr:colOff>
      <xdr:row>45</xdr:row>
      <xdr:rowOff>276225</xdr:rowOff>
    </xdr:from>
    <xdr:to xmlns:xdr="http://schemas.openxmlformats.org/drawingml/2006/spreadsheetDrawing">
      <xdr:col>4</xdr:col>
      <xdr:colOff>600710</xdr:colOff>
      <xdr:row>45</xdr:row>
      <xdr:rowOff>276225</xdr:rowOff>
    </xdr:to>
    <xdr:sp macro="" textlink="">
      <xdr:nvSpPr>
        <xdr:cNvPr id="2176" name="直線コネクタ 12"/>
        <xdr:cNvSpPr>
          <a:spLocks noChangeShapeType="1"/>
        </xdr:cNvSpPr>
      </xdr:nvSpPr>
      <xdr:spPr>
        <a:xfrm flipV="1">
          <a:off x="400050" y="14230350"/>
          <a:ext cx="237236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552450</xdr:colOff>
      <xdr:row>34</xdr:row>
      <xdr:rowOff>8890</xdr:rowOff>
    </xdr:from>
    <xdr:to xmlns:xdr="http://schemas.openxmlformats.org/drawingml/2006/spreadsheetDrawing">
      <xdr:col>9</xdr:col>
      <xdr:colOff>133350</xdr:colOff>
      <xdr:row>36</xdr:row>
      <xdr:rowOff>438150</xdr:rowOff>
    </xdr:to>
    <xdr:sp macro="" textlink="">
      <xdr:nvSpPr>
        <xdr:cNvPr id="2177" name="図形 129"/>
        <xdr:cNvSpPr>
          <a:spLocks noChangeArrowheads="1"/>
        </xdr:cNvSpPr>
      </xdr:nvSpPr>
      <xdr:spPr>
        <a:xfrm>
          <a:off x="4095750" y="10676890"/>
          <a:ext cx="1638300" cy="1000760"/>
        </a:xfrm>
        <a:prstGeom prst="wedgeRoundRectCallout">
          <a:avLst>
            <a:gd name="adj1" fmla="val -144759"/>
            <a:gd name="adj2" fmla="val -43759"/>
            <a:gd name="adj3" fmla="val 16667"/>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FF0000" a14:legacySpreadsheetColorIndex="10" mc:Ignorable="a14"/>
              </a:solidFill>
              <a:latin typeface="HGS創英角ﾎﾟｯﾌﾟ体"/>
              <a:ea typeface="HGS創英角ﾎﾟｯﾌﾟ体"/>
            </a:rPr>
            <a:t>事業が４月１日開始のため、申請を３月中に提出していただく必要がありますので、「見込み」表示としています。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xdr:col>
      <xdr:colOff>1321435</xdr:colOff>
      <xdr:row>23</xdr:row>
      <xdr:rowOff>144145</xdr:rowOff>
    </xdr:from>
    <xdr:to xmlns:xdr="http://schemas.openxmlformats.org/drawingml/2006/spreadsheetDrawing">
      <xdr:col>4</xdr:col>
      <xdr:colOff>169545</xdr:colOff>
      <xdr:row>24</xdr:row>
      <xdr:rowOff>208280</xdr:rowOff>
    </xdr:to>
    <xdr:sp macro="" textlink="">
      <xdr:nvSpPr>
        <xdr:cNvPr id="22529" name="角丸四角形吹き出し 1"/>
        <xdr:cNvSpPr>
          <a:spLocks noChangeArrowheads="1"/>
        </xdr:cNvSpPr>
      </xdr:nvSpPr>
      <xdr:spPr>
        <a:xfrm>
          <a:off x="5550535" y="8135620"/>
          <a:ext cx="810260" cy="435610"/>
        </a:xfrm>
        <a:prstGeom prst="wedgeRoundRectCallout">
          <a:avLst>
            <a:gd name="adj1" fmla="val -262704"/>
            <a:gd name="adj2" fmla="val -1266178"/>
            <a:gd name="adj3" fmla="val 16667"/>
          </a:avLst>
        </a:prstGeom>
        <a:solidFill>
          <a:sysClr val="window" lastClr="FFFFFF"/>
        </a:solidFill>
        <a:ln w="12700">
          <a:solidFill>
            <a:sysClr val="windowText" lastClr="000000"/>
          </a:solidFill>
          <a:miter/>
        </a:ln>
      </xdr:spPr>
      <xdr:txBody>
        <a:bodyPr vertOverflow="clip" horzOverflow="overflow" wrap="square" lIns="22225" tIns="6350" rIns="6350" bIns="6350" anchor="ctr" upright="1"/>
        <a:lstStyle/>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「別紙１」の</a:t>
          </a:r>
        </a:p>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総事業費Ａ欄</a:t>
          </a:r>
        </a:p>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と同額</a:t>
          </a:r>
        </a:p>
      </xdr:txBody>
    </xdr:sp>
    <xdr:clientData/>
  </xdr:twoCellAnchor>
  <xdr:twoCellAnchor>
    <xdr:from xmlns:xdr="http://schemas.openxmlformats.org/drawingml/2006/spreadsheetDrawing">
      <xdr:col>3</xdr:col>
      <xdr:colOff>1198880</xdr:colOff>
      <xdr:row>23</xdr:row>
      <xdr:rowOff>48260</xdr:rowOff>
    </xdr:from>
    <xdr:to xmlns:xdr="http://schemas.openxmlformats.org/drawingml/2006/spreadsheetDrawing">
      <xdr:col>4</xdr:col>
      <xdr:colOff>340995</xdr:colOff>
      <xdr:row>24</xdr:row>
      <xdr:rowOff>283845</xdr:rowOff>
    </xdr:to>
    <xdr:sp macro="" textlink="">
      <xdr:nvSpPr>
        <xdr:cNvPr id="22530" name="角丸四角形吹き出し 1"/>
        <xdr:cNvSpPr>
          <a:spLocks noChangeArrowheads="1"/>
        </xdr:cNvSpPr>
      </xdr:nvSpPr>
      <xdr:spPr>
        <a:xfrm>
          <a:off x="5427980" y="8039735"/>
          <a:ext cx="1104265" cy="607060"/>
        </a:xfrm>
        <a:prstGeom prst="wedgeRoundRectCallout">
          <a:avLst>
            <a:gd name="adj1" fmla="val -183560"/>
            <a:gd name="adj2" fmla="val 44005"/>
            <a:gd name="adj3" fmla="val 16667"/>
          </a:avLst>
        </a:prstGeom>
        <a:solidFill>
          <a:sysClr val="window" lastClr="FFFFFF"/>
        </a:solidFill>
        <a:ln w="12700">
          <a:solidFill>
            <a:sysClr val="windowText" lastClr="000000"/>
          </a:solidFill>
          <a:miter/>
        </a:ln>
      </xdr:spPr>
      <xdr:txBody>
        <a:bodyPr vertOverflow="clip" horzOverflow="overflow" wrap="square" lIns="22225" tIns="6350" rIns="6350" bIns="6350" anchor="ctr" upright="1"/>
        <a:lstStyle/>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「別紙１」の</a:t>
          </a:r>
        </a:p>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総事業費Ａ欄</a:t>
          </a:r>
        </a:p>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と同額</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C00000"/>
  </sheetPr>
  <dimension ref="A1:AD47"/>
  <sheetViews>
    <sheetView tabSelected="1" view="pageBreakPreview" zoomScale="60" workbookViewId="0">
      <selection activeCell="C1" sqref="C1"/>
    </sheetView>
  </sheetViews>
  <sheetFormatPr defaultColWidth="2.5" defaultRowHeight="18.75" customHeight="1"/>
  <cols>
    <col min="1" max="11" width="2.5" style="1" bestFit="1" customWidth="0"/>
    <col min="12" max="18" width="2.625" style="1" customWidth="1"/>
    <col min="19" max="25" width="2.5" style="1" bestFit="1" customWidth="0"/>
    <col min="26" max="26" width="16.75" style="1" bestFit="1" customWidth="1"/>
    <col min="27" max="16384" width="2.5" style="1" bestFit="1" customWidth="0"/>
  </cols>
  <sheetData>
    <row r="1" spans="1:30" ht="18.75" customHeight="1">
      <c r="A1" s="1" t="s">
        <v>12</v>
      </c>
    </row>
    <row r="2" spans="1:30" ht="18.75" customHeight="1">
      <c r="A2" s="1" t="s">
        <v>9</v>
      </c>
    </row>
    <row r="3" spans="1:30" ht="18.75" customHeight="1">
      <c r="Z3" s="30" t="s">
        <v>13</v>
      </c>
      <c r="AA3" s="30"/>
      <c r="AB3" s="30"/>
      <c r="AC3" s="30"/>
    </row>
    <row r="4" spans="1:30" ht="18.75" customHeight="1">
      <c r="Z4" s="30" t="s">
        <v>266</v>
      </c>
      <c r="AA4" s="30"/>
      <c r="AB4" s="30"/>
      <c r="AC4" s="30"/>
    </row>
    <row r="5" spans="1:30" ht="18.75" customHeight="1">
      <c r="AA5" s="30"/>
      <c r="AB5" s="30"/>
      <c r="AC5" s="30"/>
    </row>
    <row r="6" spans="1:30" ht="18.75" customHeight="1"/>
    <row r="7" spans="1:30" ht="18.75" customHeight="1">
      <c r="B7" s="1" t="s">
        <v>280</v>
      </c>
    </row>
    <row r="8" spans="1:30" ht="18.75" customHeight="1"/>
    <row r="9" spans="1:30" ht="18.75" customHeight="1">
      <c r="B9" s="2"/>
      <c r="C9" s="2"/>
      <c r="D9" s="2"/>
      <c r="E9" s="2"/>
      <c r="F9" s="2"/>
      <c r="G9" s="2"/>
      <c r="H9" s="2"/>
      <c r="I9" s="2"/>
      <c r="J9" s="2"/>
      <c r="K9" s="2"/>
      <c r="L9" s="2"/>
      <c r="M9" s="2"/>
      <c r="N9" s="2"/>
      <c r="O9" s="2"/>
      <c r="P9" s="2"/>
      <c r="Q9" s="2"/>
      <c r="R9" s="2"/>
      <c r="S9" s="2"/>
      <c r="T9" s="2"/>
      <c r="U9" s="22" t="s">
        <v>5</v>
      </c>
      <c r="V9" s="2"/>
      <c r="X9" s="2"/>
      <c r="Y9" s="2"/>
      <c r="Z9" s="2"/>
      <c r="AA9" s="2"/>
      <c r="AB9" s="2"/>
      <c r="AC9" s="2"/>
      <c r="AD9" s="2"/>
    </row>
    <row r="10" spans="1:30" ht="18.75" customHeight="1">
      <c r="B10" s="2"/>
      <c r="C10" s="2"/>
      <c r="D10" s="2"/>
      <c r="E10" s="2"/>
      <c r="F10" s="2"/>
      <c r="G10" s="2"/>
      <c r="H10" s="2"/>
      <c r="I10" s="2"/>
      <c r="J10" s="2"/>
      <c r="K10" s="2"/>
      <c r="L10" s="2"/>
      <c r="M10" s="2"/>
      <c r="N10" s="2"/>
      <c r="O10" s="2"/>
      <c r="P10" s="2"/>
      <c r="Q10" s="2"/>
      <c r="R10" s="2"/>
      <c r="S10" s="2"/>
      <c r="T10" s="2"/>
      <c r="U10" s="2"/>
      <c r="V10" s="2" t="s">
        <v>2</v>
      </c>
      <c r="X10" s="28" t="s">
        <v>14</v>
      </c>
      <c r="Y10" s="28"/>
      <c r="Z10" s="28"/>
      <c r="AA10" s="28"/>
      <c r="AB10" s="28"/>
      <c r="AC10" s="28"/>
      <c r="AD10" s="2"/>
    </row>
    <row r="11" spans="1:30" ht="18.75" customHeight="1">
      <c r="B11" s="2"/>
      <c r="C11" s="2"/>
      <c r="D11" s="2"/>
      <c r="E11" s="2"/>
      <c r="F11" s="2"/>
      <c r="G11" s="2"/>
      <c r="H11" s="2"/>
      <c r="I11" s="2"/>
      <c r="J11" s="2"/>
      <c r="K11" s="2"/>
      <c r="L11" s="2"/>
      <c r="M11" s="2"/>
      <c r="N11" s="2"/>
      <c r="O11" s="2"/>
      <c r="P11" s="2"/>
      <c r="Q11" s="2"/>
      <c r="R11" s="2"/>
      <c r="S11" s="2"/>
      <c r="T11" s="2"/>
      <c r="U11" s="2"/>
      <c r="V11" s="2" t="s">
        <v>17</v>
      </c>
      <c r="X11" s="28" t="s">
        <v>18</v>
      </c>
      <c r="Y11" s="28"/>
      <c r="Z11" s="28"/>
      <c r="AA11" s="28"/>
      <c r="AB11" s="28"/>
      <c r="AC11" s="28"/>
      <c r="AD11" s="2"/>
    </row>
    <row r="12" spans="1:30" ht="18.75" customHeight="1">
      <c r="B12" s="2"/>
      <c r="C12" s="2"/>
      <c r="D12" s="2"/>
      <c r="E12" s="2"/>
      <c r="F12" s="2"/>
      <c r="G12" s="2"/>
      <c r="H12" s="2"/>
      <c r="I12" s="2"/>
      <c r="J12" s="2"/>
      <c r="K12" s="2"/>
      <c r="L12" s="2"/>
      <c r="M12" s="2"/>
      <c r="N12" s="2"/>
      <c r="O12" s="2"/>
      <c r="P12" s="2"/>
      <c r="Q12" s="2"/>
      <c r="R12" s="2"/>
      <c r="S12" s="2"/>
      <c r="T12" s="2"/>
      <c r="U12" s="2"/>
      <c r="V12" s="2"/>
      <c r="X12" s="28" t="s">
        <v>19</v>
      </c>
      <c r="Y12" s="28"/>
      <c r="Z12" s="28"/>
      <c r="AA12" s="28"/>
      <c r="AB12" s="28"/>
      <c r="AC12" s="28"/>
      <c r="AD12" s="2"/>
    </row>
    <row r="13" spans="1:30" ht="18.75" customHeight="1">
      <c r="B13" s="2"/>
      <c r="C13" s="2"/>
      <c r="D13" s="2"/>
      <c r="E13" s="2"/>
      <c r="F13" s="2"/>
      <c r="G13" s="2"/>
      <c r="H13" s="2"/>
      <c r="I13" s="2"/>
      <c r="J13" s="2"/>
      <c r="K13" s="2"/>
      <c r="L13" s="2"/>
      <c r="M13" s="2"/>
      <c r="N13" s="2"/>
      <c r="O13" s="2"/>
      <c r="P13" s="2"/>
      <c r="Q13" s="2"/>
      <c r="R13" s="2"/>
      <c r="S13" s="2"/>
      <c r="T13" s="2"/>
      <c r="U13" s="2"/>
      <c r="V13" s="2" t="s">
        <v>23</v>
      </c>
      <c r="X13" s="2"/>
      <c r="Y13" s="2"/>
      <c r="Z13" s="31">
        <v>13578</v>
      </c>
      <c r="AA13" s="2"/>
      <c r="AB13" s="2"/>
      <c r="AC13" s="2"/>
      <c r="AD13" s="2"/>
    </row>
    <row r="14" spans="1:30" ht="18.75" customHeight="1"/>
    <row r="15" spans="1:30" ht="18.75" customHeight="1"/>
    <row r="16" spans="1:30" ht="18.75" customHeight="1"/>
    <row r="17" spans="2:29" ht="18.75" customHeight="1">
      <c r="B17" s="3" t="s">
        <v>278</v>
      </c>
      <c r="C17" s="6"/>
      <c r="D17" s="6"/>
      <c r="E17" s="6"/>
      <c r="F17" s="6"/>
      <c r="G17" s="6"/>
      <c r="H17" s="6"/>
      <c r="I17" s="6"/>
      <c r="J17" s="6"/>
      <c r="K17" s="6"/>
      <c r="L17" s="6"/>
      <c r="M17" s="6"/>
      <c r="N17" s="6"/>
      <c r="O17" s="6"/>
      <c r="P17" s="6"/>
      <c r="Q17" s="6"/>
      <c r="R17" s="6"/>
      <c r="S17" s="6"/>
      <c r="T17" s="6"/>
      <c r="U17" s="6"/>
      <c r="V17" s="6"/>
      <c r="W17" s="6"/>
      <c r="X17" s="6"/>
      <c r="Y17" s="6"/>
      <c r="Z17" s="6"/>
      <c r="AA17" s="6"/>
      <c r="AB17" s="6"/>
      <c r="AC17" s="6"/>
    </row>
    <row r="18" spans="2:29" ht="18.75" customHeight="1"/>
    <row r="19" spans="2:29" ht="18.75" customHeight="1">
      <c r="B19" s="1" t="s">
        <v>33</v>
      </c>
    </row>
    <row r="20" spans="2:29" ht="18.75" customHeight="1">
      <c r="B20" s="1" t="s">
        <v>8</v>
      </c>
    </row>
    <row r="21" spans="2:29" ht="18.75" customHeight="1"/>
    <row r="22" spans="2:29" ht="18.75" customHeight="1">
      <c r="R22" s="1" t="s">
        <v>36</v>
      </c>
    </row>
    <row r="23" spans="2:29" ht="18.75" customHeight="1"/>
    <row r="24" spans="2:29" ht="20.25" customHeight="1">
      <c r="C24" s="7" t="s">
        <v>25</v>
      </c>
      <c r="D24" s="1" t="s">
        <v>37</v>
      </c>
      <c r="K24" s="1" t="s">
        <v>16</v>
      </c>
      <c r="L24" s="12" t="s">
        <v>42</v>
      </c>
      <c r="M24" s="14"/>
      <c r="N24" s="14"/>
      <c r="O24" s="14"/>
      <c r="P24" s="14"/>
      <c r="Q24" s="14"/>
      <c r="R24" s="14"/>
      <c r="S24" s="1" t="s">
        <v>21</v>
      </c>
    </row>
    <row r="25" spans="2:29" ht="20.25" customHeight="1">
      <c r="C25" s="7" t="s">
        <v>40</v>
      </c>
      <c r="D25" s="1" t="s">
        <v>44</v>
      </c>
    </row>
    <row r="26" spans="2:29" ht="20.25" customHeight="1">
      <c r="C26" s="7" t="s">
        <v>47</v>
      </c>
      <c r="D26" s="1" t="s">
        <v>50</v>
      </c>
    </row>
    <row r="27" spans="2:29" ht="20.25" customHeight="1">
      <c r="C27" s="7" t="s">
        <v>52</v>
      </c>
      <c r="D27" s="1" t="s">
        <v>53</v>
      </c>
    </row>
    <row r="28" spans="2:29" ht="20.25" customHeight="1">
      <c r="C28" s="7" t="s">
        <v>57</v>
      </c>
      <c r="D28" s="1" t="s">
        <v>59</v>
      </c>
    </row>
    <row r="29" spans="2:29" ht="18.75" customHeight="1">
      <c r="D29" s="1" t="s">
        <v>35</v>
      </c>
    </row>
    <row r="30" spans="2:29" ht="18.75" customHeight="1">
      <c r="D30" s="1" t="s">
        <v>60</v>
      </c>
    </row>
    <row r="31" spans="2:29" ht="18.75" customHeight="1">
      <c r="D31" s="1" t="s">
        <v>290</v>
      </c>
    </row>
    <row r="32" spans="2:29" ht="18.75" customHeight="1">
      <c r="D32" s="1" t="s">
        <v>62</v>
      </c>
    </row>
    <row r="33" spans="2:29" ht="18.75" customHeight="1">
      <c r="B33" s="4"/>
      <c r="G33" s="2" t="s">
        <v>63</v>
      </c>
    </row>
    <row r="34" spans="2:29" ht="18.75" customHeight="1">
      <c r="D34" s="8" t="s">
        <v>67</v>
      </c>
      <c r="E34" s="8"/>
      <c r="F34" s="8"/>
      <c r="G34" s="11"/>
      <c r="H34" s="8"/>
      <c r="I34" s="8"/>
      <c r="J34" s="8"/>
      <c r="K34" s="8"/>
    </row>
    <row r="35" spans="2:29" ht="18.75" customHeight="1">
      <c r="D35" s="8"/>
      <c r="E35" s="8"/>
      <c r="F35" s="8" t="s">
        <v>31</v>
      </c>
      <c r="G35" s="8"/>
      <c r="H35" s="8"/>
      <c r="I35" s="8"/>
      <c r="J35" s="8"/>
      <c r="K35" s="8"/>
    </row>
    <row r="36" spans="2:29" ht="18.75" customHeight="1"/>
    <row r="37" spans="2:29" ht="18.75" customHeight="1"/>
    <row r="38" spans="2:29" ht="18.75" customHeight="1">
      <c r="D38" s="1" t="s">
        <v>48</v>
      </c>
    </row>
    <row r="39" spans="2:29" ht="9" customHeight="1"/>
    <row r="40" spans="2:29" ht="18.75" customHeight="1">
      <c r="B40" s="5"/>
      <c r="D40" s="9" t="s">
        <v>26</v>
      </c>
      <c r="E40" s="9"/>
      <c r="F40" s="9"/>
      <c r="G40" s="9"/>
      <c r="H40" s="9"/>
      <c r="I40" s="9"/>
      <c r="J40" s="9" t="s">
        <v>69</v>
      </c>
      <c r="K40" s="9"/>
      <c r="L40" s="9"/>
      <c r="M40" s="9"/>
      <c r="N40" s="9"/>
      <c r="O40" s="9"/>
      <c r="P40" s="9" t="s">
        <v>74</v>
      </c>
      <c r="Q40" s="9"/>
      <c r="R40" s="9"/>
      <c r="S40" s="9"/>
      <c r="T40" s="9"/>
      <c r="U40" s="9"/>
      <c r="V40" s="9"/>
      <c r="W40" s="25" t="s">
        <v>75</v>
      </c>
      <c r="X40" s="29"/>
      <c r="Y40" s="29"/>
      <c r="Z40" s="29"/>
      <c r="AA40" s="29"/>
      <c r="AB40" s="29"/>
      <c r="AC40" s="32"/>
    </row>
    <row r="41" spans="2:29" ht="21" customHeight="1">
      <c r="B41" s="5"/>
      <c r="D41" s="10"/>
      <c r="E41" s="10"/>
      <c r="F41" s="10"/>
      <c r="G41" s="10"/>
      <c r="H41" s="10"/>
      <c r="I41" s="10"/>
      <c r="J41" s="10"/>
      <c r="K41" s="10"/>
      <c r="L41" s="10"/>
      <c r="M41" s="10"/>
      <c r="N41" s="10"/>
      <c r="O41" s="10"/>
      <c r="P41" s="15" t="s">
        <v>0</v>
      </c>
      <c r="Q41" s="18"/>
      <c r="R41" s="20"/>
      <c r="S41" s="20"/>
      <c r="T41" s="20"/>
      <c r="U41" s="20"/>
      <c r="V41" s="23"/>
      <c r="W41" s="26"/>
      <c r="X41" s="20"/>
      <c r="Y41" s="20"/>
      <c r="Z41" s="20"/>
      <c r="AA41" s="20"/>
      <c r="AB41" s="20"/>
      <c r="AC41" s="23"/>
    </row>
    <row r="42" spans="2:29" ht="21" customHeight="1">
      <c r="B42" s="5"/>
      <c r="D42" s="10"/>
      <c r="E42" s="10"/>
      <c r="F42" s="10"/>
      <c r="G42" s="10"/>
      <c r="H42" s="10"/>
      <c r="I42" s="10"/>
      <c r="J42" s="10"/>
      <c r="K42" s="10"/>
      <c r="L42" s="10"/>
      <c r="M42" s="10"/>
      <c r="N42" s="10"/>
      <c r="O42" s="10"/>
      <c r="P42" s="16" t="s">
        <v>77</v>
      </c>
      <c r="Q42" s="19"/>
      <c r="R42" s="21"/>
      <c r="S42" s="21"/>
      <c r="T42" s="21"/>
      <c r="U42" s="21"/>
      <c r="V42" s="24"/>
      <c r="W42" s="27"/>
      <c r="X42" s="21"/>
      <c r="Y42" s="21"/>
      <c r="Z42" s="21"/>
      <c r="AA42" s="21"/>
      <c r="AB42" s="21"/>
      <c r="AC42" s="24"/>
    </row>
    <row r="43" spans="2:29" ht="18.75" customHeight="1">
      <c r="K43" s="5"/>
      <c r="L43" s="5"/>
      <c r="M43" s="5"/>
      <c r="N43" s="5"/>
      <c r="O43" s="5"/>
      <c r="P43" s="5"/>
      <c r="Q43" s="5"/>
      <c r="R43" s="5"/>
      <c r="S43" s="5"/>
      <c r="T43" s="5"/>
    </row>
    <row r="44" spans="2:29" ht="18.75" customHeight="1">
      <c r="K44" s="5"/>
      <c r="L44" s="5"/>
      <c r="M44" s="13"/>
      <c r="N44" s="5"/>
      <c r="O44" s="13"/>
      <c r="P44" s="5"/>
      <c r="Q44" s="13"/>
      <c r="R44" s="5"/>
      <c r="S44" s="5"/>
      <c r="T44" s="5"/>
    </row>
    <row r="45" spans="2:29" ht="18.75" customHeight="1">
      <c r="K45" s="5"/>
      <c r="L45" s="13"/>
      <c r="M45" s="13"/>
      <c r="N45" s="5"/>
      <c r="O45" s="13"/>
      <c r="P45" s="17"/>
      <c r="Q45" s="17"/>
      <c r="R45" s="5"/>
      <c r="S45" s="5"/>
      <c r="T45" s="5"/>
    </row>
    <row r="46" spans="2:29" ht="18.75" customHeight="1">
      <c r="K46" s="5"/>
      <c r="L46" s="13"/>
      <c r="M46" s="13"/>
      <c r="N46" s="5"/>
      <c r="O46" s="13"/>
      <c r="P46" s="17"/>
      <c r="Q46" s="17"/>
      <c r="R46" s="5"/>
      <c r="S46" s="5"/>
      <c r="T46" s="5"/>
    </row>
    <row r="47" spans="2:29" ht="18.75" customHeight="1">
      <c r="K47" s="5"/>
      <c r="L47" s="5"/>
      <c r="M47" s="5"/>
      <c r="N47" s="5"/>
      <c r="O47" s="5"/>
      <c r="P47" s="5"/>
      <c r="Q47" s="5"/>
      <c r="R47" s="5"/>
      <c r="S47" s="5"/>
      <c r="T47" s="5"/>
    </row>
  </sheetData>
  <mergeCells count="14">
    <mergeCell ref="AA3:AC3"/>
    <mergeCell ref="AA4:AC4"/>
    <mergeCell ref="B17:AC17"/>
    <mergeCell ref="L24:R24"/>
    <mergeCell ref="D40:I40"/>
    <mergeCell ref="J40:O40"/>
    <mergeCell ref="P40:V40"/>
    <mergeCell ref="W40:AC40"/>
    <mergeCell ref="P41:Q41"/>
    <mergeCell ref="P42:Q42"/>
    <mergeCell ref="D41:I42"/>
    <mergeCell ref="J41:O42"/>
    <mergeCell ref="R41:V42"/>
    <mergeCell ref="W41:AC42"/>
  </mergeCells>
  <phoneticPr fontId="21"/>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C00000"/>
  </sheetPr>
  <dimension ref="A1:T24"/>
  <sheetViews>
    <sheetView view="pageBreakPreview" zoomScale="60" zoomScaleNormal="85" workbookViewId="0">
      <selection activeCell="C3" sqref="C3"/>
    </sheetView>
  </sheetViews>
  <sheetFormatPr defaultRowHeight="13.5"/>
  <cols>
    <col min="1" max="1" width="8.25" style="33" customWidth="1"/>
    <col min="2" max="3" width="6.625" style="33" customWidth="1"/>
    <col min="4" max="4" width="10.125" style="33" customWidth="1"/>
    <col min="5" max="5" width="14.375" style="33" customWidth="1"/>
    <col min="6" max="6" width="6.625" style="33" customWidth="1"/>
    <col min="7" max="7" width="9" style="33" customWidth="1"/>
    <col min="8" max="8" width="9.875" style="33" customWidth="1"/>
    <col min="9" max="9" width="6.375" style="33" customWidth="1"/>
    <col min="10" max="10" width="9.375" style="33" customWidth="1"/>
    <col min="11" max="11" width="8.25" style="33" customWidth="1"/>
    <col min="12" max="12" width="8" style="33" customWidth="1"/>
    <col min="13" max="13" width="9" style="33" customWidth="1"/>
    <col min="14" max="14" width="7.125" style="33" customWidth="1"/>
    <col min="15" max="16" width="8" style="33" customWidth="1"/>
    <col min="17" max="17" width="9" style="33" customWidth="1"/>
    <col min="18" max="18" width="10.375" style="33" customWidth="1"/>
    <col min="19" max="19" width="12.75" style="33" customWidth="1"/>
    <col min="20" max="20" width="14" style="33" customWidth="1"/>
    <col min="21" max="16384" width="9" style="33" bestFit="1" customWidth="1"/>
  </cols>
  <sheetData>
    <row r="1" spans="1:20" ht="16.5" customHeight="1">
      <c r="A1" s="33" t="s">
        <v>61</v>
      </c>
    </row>
    <row r="2" spans="1:20" ht="30.75" customHeight="1">
      <c r="A2" s="34" t="s">
        <v>281</v>
      </c>
      <c r="B2" s="34"/>
      <c r="C2" s="34"/>
      <c r="D2" s="34"/>
      <c r="E2" s="34"/>
      <c r="F2" s="34"/>
      <c r="G2" s="34"/>
      <c r="H2" s="34"/>
      <c r="I2" s="34"/>
      <c r="J2" s="34"/>
      <c r="K2" s="34"/>
      <c r="L2" s="34"/>
      <c r="M2" s="34"/>
      <c r="N2" s="34"/>
      <c r="O2" s="34"/>
      <c r="P2" s="34"/>
      <c r="Q2" s="34"/>
      <c r="R2" s="34"/>
      <c r="S2" s="34"/>
      <c r="T2" s="34"/>
    </row>
    <row r="3" spans="1:20" ht="21" customHeight="1">
      <c r="A3" s="34"/>
      <c r="B3" s="34"/>
      <c r="C3" s="34"/>
      <c r="D3" s="34"/>
      <c r="E3" s="34"/>
      <c r="F3" s="34"/>
      <c r="G3" s="34"/>
      <c r="H3" s="34"/>
      <c r="I3" s="34"/>
      <c r="J3" s="34"/>
      <c r="K3" s="34"/>
      <c r="L3" s="34"/>
      <c r="M3" s="34"/>
      <c r="N3" s="34"/>
      <c r="O3" s="34"/>
      <c r="P3" s="34"/>
      <c r="Q3" s="34"/>
      <c r="R3" s="34"/>
      <c r="S3" s="34"/>
      <c r="T3" s="34"/>
    </row>
    <row r="4" spans="1:20" ht="28.5" customHeight="1">
      <c r="P4" s="84" t="s">
        <v>84</v>
      </c>
      <c r="Q4" s="84"/>
      <c r="R4" s="87" t="s">
        <v>64</v>
      </c>
      <c r="S4" s="87"/>
      <c r="T4" s="87"/>
    </row>
    <row r="5" spans="1:20" ht="28.5" customHeight="1">
      <c r="P5" s="84" t="s">
        <v>58</v>
      </c>
      <c r="Q5" s="84"/>
      <c r="R5" s="88" t="s">
        <v>22</v>
      </c>
      <c r="S5" s="88"/>
      <c r="T5" s="88"/>
    </row>
    <row r="7" spans="1:20" ht="20.25" customHeight="1">
      <c r="A7" s="35" t="s">
        <v>85</v>
      </c>
      <c r="B7" s="35" t="s">
        <v>80</v>
      </c>
      <c r="C7" s="43" t="s">
        <v>86</v>
      </c>
      <c r="D7" s="46" t="s">
        <v>71</v>
      </c>
      <c r="E7" s="46" t="s">
        <v>87</v>
      </c>
      <c r="F7" s="50" t="s">
        <v>11</v>
      </c>
      <c r="G7" s="50"/>
      <c r="H7" s="50"/>
      <c r="I7" s="50"/>
      <c r="J7" s="50"/>
      <c r="K7" s="50"/>
      <c r="L7" s="50"/>
      <c r="M7" s="50"/>
      <c r="N7" s="50"/>
      <c r="O7" s="50"/>
      <c r="P7" s="50"/>
      <c r="Q7" s="50"/>
      <c r="R7" s="50"/>
      <c r="S7" s="46" t="s">
        <v>7</v>
      </c>
      <c r="T7" s="46" t="s">
        <v>90</v>
      </c>
    </row>
    <row r="8" spans="1:20" ht="20.25" customHeight="1">
      <c r="A8" s="36"/>
      <c r="B8" s="36"/>
      <c r="C8" s="44"/>
      <c r="D8" s="47"/>
      <c r="E8" s="47"/>
      <c r="F8" s="50" t="s">
        <v>24</v>
      </c>
      <c r="G8" s="50"/>
      <c r="H8" s="50"/>
      <c r="I8" s="50"/>
      <c r="J8" s="50"/>
      <c r="K8" s="75" t="s">
        <v>89</v>
      </c>
      <c r="L8" s="78"/>
      <c r="M8" s="78"/>
      <c r="N8" s="78"/>
      <c r="O8" s="78"/>
      <c r="P8" s="78"/>
      <c r="Q8" s="79"/>
      <c r="R8" s="46" t="s">
        <v>65</v>
      </c>
      <c r="S8" s="47"/>
      <c r="T8" s="47"/>
    </row>
    <row r="9" spans="1:20" ht="23.25" customHeight="1">
      <c r="A9" s="36"/>
      <c r="B9" s="36"/>
      <c r="C9" s="44"/>
      <c r="D9" s="47"/>
      <c r="E9" s="47"/>
      <c r="F9" s="51" t="s">
        <v>94</v>
      </c>
      <c r="G9" s="57" t="s">
        <v>93</v>
      </c>
      <c r="H9" s="51" t="s">
        <v>30</v>
      </c>
      <c r="I9" s="51" t="s">
        <v>66</v>
      </c>
      <c r="J9" s="57" t="s">
        <v>79</v>
      </c>
      <c r="K9" s="75" t="s">
        <v>95</v>
      </c>
      <c r="L9" s="79"/>
      <c r="M9" s="75" t="s">
        <v>96</v>
      </c>
      <c r="N9" s="79"/>
      <c r="O9" s="75" t="s">
        <v>97</v>
      </c>
      <c r="P9" s="79"/>
      <c r="Q9" s="85" t="s">
        <v>79</v>
      </c>
      <c r="R9" s="47"/>
      <c r="S9" s="47"/>
      <c r="T9" s="47"/>
    </row>
    <row r="10" spans="1:20" ht="27.75" customHeight="1">
      <c r="A10" s="36"/>
      <c r="B10" s="36"/>
      <c r="C10" s="44"/>
      <c r="D10" s="47"/>
      <c r="E10" s="47"/>
      <c r="F10" s="52"/>
      <c r="G10" s="58"/>
      <c r="H10" s="58"/>
      <c r="I10" s="52"/>
      <c r="J10" s="58"/>
      <c r="K10" s="57" t="s">
        <v>93</v>
      </c>
      <c r="L10" s="57" t="s">
        <v>98</v>
      </c>
      <c r="M10" s="57" t="s">
        <v>93</v>
      </c>
      <c r="N10" s="57" t="s">
        <v>100</v>
      </c>
      <c r="O10" s="57" t="s">
        <v>93</v>
      </c>
      <c r="P10" s="57" t="s">
        <v>98</v>
      </c>
      <c r="Q10" s="86"/>
      <c r="R10" s="47"/>
      <c r="S10" s="47"/>
      <c r="T10" s="47"/>
    </row>
    <row r="11" spans="1:20" ht="24.75" customHeight="1">
      <c r="A11" s="37"/>
      <c r="B11" s="41"/>
      <c r="C11" s="45"/>
      <c r="D11" s="41"/>
      <c r="E11" s="37"/>
      <c r="F11" s="53" t="s">
        <v>102</v>
      </c>
      <c r="G11" s="59" t="s">
        <v>3</v>
      </c>
      <c r="H11" s="63" t="s">
        <v>105</v>
      </c>
      <c r="I11" s="59" t="s">
        <v>107</v>
      </c>
      <c r="J11" s="71" t="s">
        <v>109</v>
      </c>
      <c r="K11" s="41"/>
      <c r="L11" s="37"/>
      <c r="M11" s="37"/>
      <c r="N11" s="41"/>
      <c r="O11" s="37"/>
      <c r="P11" s="41"/>
      <c r="Q11" s="53" t="s">
        <v>110</v>
      </c>
      <c r="R11" s="53" t="s">
        <v>113</v>
      </c>
      <c r="S11" s="89" t="s">
        <v>116</v>
      </c>
      <c r="T11" s="91" t="s">
        <v>117</v>
      </c>
    </row>
    <row r="12" spans="1:20" ht="57" customHeight="1">
      <c r="A12" s="38" t="s">
        <v>118</v>
      </c>
      <c r="B12" s="42" t="s">
        <v>22</v>
      </c>
      <c r="C12" s="42" t="s">
        <v>18</v>
      </c>
      <c r="D12" s="48" t="s">
        <v>119</v>
      </c>
      <c r="E12" s="49" t="s">
        <v>121</v>
      </c>
      <c r="F12" s="54">
        <v>1</v>
      </c>
      <c r="G12" s="60">
        <v>180800</v>
      </c>
      <c r="H12" s="64">
        <v>228000</v>
      </c>
      <c r="I12" s="68">
        <v>1</v>
      </c>
      <c r="J12" s="72">
        <f>(F12*G12*12-H12)*I12</f>
        <v>1941600</v>
      </c>
      <c r="K12" s="76">
        <v>23410</v>
      </c>
      <c r="L12" s="54">
        <v>200</v>
      </c>
      <c r="M12" s="76">
        <v>187560</v>
      </c>
      <c r="N12" s="81"/>
      <c r="O12" s="76">
        <v>11630</v>
      </c>
      <c r="P12" s="81">
        <v>73</v>
      </c>
      <c r="Q12" s="72">
        <f>K12*L12+M12*N12+O12*P12</f>
        <v>5530990</v>
      </c>
      <c r="R12" s="72">
        <f>J12+Q12</f>
        <v>7472590</v>
      </c>
      <c r="S12" s="72">
        <v>7472590</v>
      </c>
      <c r="T12" s="92">
        <f>ROUNDDOWN(S12*2/3,-3)</f>
        <v>4981000</v>
      </c>
    </row>
    <row r="13" spans="1:20" ht="57" customHeight="1">
      <c r="A13" s="39" t="s">
        <v>72</v>
      </c>
      <c r="B13" s="42"/>
      <c r="C13" s="42"/>
      <c r="D13" s="48"/>
      <c r="E13" s="49"/>
      <c r="F13" s="55">
        <v>2</v>
      </c>
      <c r="G13" s="60"/>
      <c r="H13" s="65">
        <v>1152000</v>
      </c>
      <c r="I13" s="69">
        <v>1</v>
      </c>
      <c r="J13" s="72">
        <f>(F13*G12*12-H13)*I13</f>
        <v>3187200</v>
      </c>
      <c r="K13" s="77"/>
      <c r="L13" s="55">
        <v>200</v>
      </c>
      <c r="M13" s="77"/>
      <c r="N13" s="82"/>
      <c r="O13" s="77"/>
      <c r="P13" s="82">
        <v>73</v>
      </c>
      <c r="Q13" s="72">
        <f>K12*L13+M12*N13+O12*P13</f>
        <v>5530990</v>
      </c>
      <c r="R13" s="72">
        <f>J13+Q13</f>
        <v>8718190</v>
      </c>
      <c r="S13" s="90">
        <v>8718190</v>
      </c>
      <c r="T13" s="92">
        <f>ROUNDDOWN(S13*2/3,-3)</f>
        <v>5812000</v>
      </c>
    </row>
    <row r="14" spans="1:20" ht="57" customHeight="1">
      <c r="A14" s="39" t="s">
        <v>81</v>
      </c>
      <c r="B14" s="42"/>
      <c r="C14" s="42"/>
      <c r="D14" s="48"/>
      <c r="E14" s="49"/>
      <c r="F14" s="55">
        <v>4</v>
      </c>
      <c r="G14" s="60"/>
      <c r="H14" s="65">
        <v>2880000</v>
      </c>
      <c r="I14" s="69">
        <v>1</v>
      </c>
      <c r="J14" s="72">
        <f>(F14*G12*12-H14)*I14</f>
        <v>5798400</v>
      </c>
      <c r="K14" s="77"/>
      <c r="L14" s="55">
        <v>200</v>
      </c>
      <c r="M14" s="77"/>
      <c r="N14" s="82"/>
      <c r="O14" s="77"/>
      <c r="P14" s="82">
        <v>73</v>
      </c>
      <c r="Q14" s="72">
        <f>K12*L14+M12*N14+O12*P14</f>
        <v>5530990</v>
      </c>
      <c r="R14" s="72">
        <f>J14+Q14</f>
        <v>11329390</v>
      </c>
      <c r="S14" s="90">
        <v>11329390</v>
      </c>
      <c r="T14" s="92">
        <f>ROUNDDOWN(S14*2/3,-3)</f>
        <v>7552000</v>
      </c>
    </row>
    <row r="15" spans="1:20" ht="57" customHeight="1">
      <c r="A15" s="40" t="s">
        <v>122</v>
      </c>
      <c r="B15" s="42"/>
      <c r="C15" s="42"/>
      <c r="D15" s="48"/>
      <c r="E15" s="49"/>
      <c r="F15" s="56">
        <v>6</v>
      </c>
      <c r="G15" s="60"/>
      <c r="H15" s="66">
        <v>5184000</v>
      </c>
      <c r="I15" s="70">
        <v>1</v>
      </c>
      <c r="J15" s="73">
        <f>(F15*G12*12-H15)*I15</f>
        <v>7833600</v>
      </c>
      <c r="K15" s="77"/>
      <c r="L15" s="56">
        <v>200</v>
      </c>
      <c r="M15" s="77"/>
      <c r="N15" s="83"/>
      <c r="O15" s="77"/>
      <c r="P15" s="83">
        <v>73</v>
      </c>
      <c r="Q15" s="73">
        <f>K12*L15+M12*N15+O12*P15</f>
        <v>5530990</v>
      </c>
      <c r="R15" s="73">
        <f>J15+Q15</f>
        <v>13364590</v>
      </c>
      <c r="S15" s="73">
        <v>13364590</v>
      </c>
      <c r="T15" s="73">
        <f>ROUNDDOWN(S15*2/3,-3)</f>
        <v>8909000</v>
      </c>
    </row>
    <row r="16" spans="1:20" ht="9.75" customHeight="1">
      <c r="A16" s="37"/>
      <c r="B16" s="41"/>
      <c r="C16" s="37"/>
      <c r="D16" s="41"/>
      <c r="E16" s="37"/>
      <c r="F16" s="37"/>
      <c r="G16" s="41"/>
      <c r="H16" s="67"/>
      <c r="I16" s="41"/>
      <c r="J16" s="74"/>
      <c r="K16" s="41"/>
      <c r="L16" s="37"/>
      <c r="M16" s="37"/>
      <c r="N16" s="41"/>
      <c r="O16" s="37"/>
      <c r="P16" s="41"/>
      <c r="Q16" s="37"/>
      <c r="R16" s="37"/>
      <c r="S16" s="37"/>
      <c r="T16" s="93"/>
    </row>
    <row r="17" spans="2:12">
      <c r="B17" s="33" t="s">
        <v>124</v>
      </c>
    </row>
    <row r="19" spans="2:12" ht="16.5" customHeight="1">
      <c r="G19" s="61" t="s">
        <v>45</v>
      </c>
    </row>
    <row r="20" spans="2:12" ht="9.75" customHeight="1"/>
    <row r="21" spans="2:12">
      <c r="G21" s="62" t="s">
        <v>118</v>
      </c>
      <c r="H21" s="33" t="s">
        <v>126</v>
      </c>
      <c r="L21" s="80"/>
    </row>
    <row r="22" spans="2:12">
      <c r="G22" s="62" t="s">
        <v>72</v>
      </c>
      <c r="H22" s="33" t="s">
        <v>54</v>
      </c>
      <c r="L22" s="80"/>
    </row>
    <row r="23" spans="2:12">
      <c r="G23" s="62" t="s">
        <v>81</v>
      </c>
      <c r="H23" s="33" t="s">
        <v>127</v>
      </c>
      <c r="L23" s="80"/>
    </row>
    <row r="24" spans="2:12">
      <c r="G24" s="62" t="s">
        <v>122</v>
      </c>
      <c r="H24" s="33" t="s">
        <v>130</v>
      </c>
      <c r="L24" s="80"/>
    </row>
  </sheetData>
  <mergeCells count="33">
    <mergeCell ref="A2:T2"/>
    <mergeCell ref="P4:Q4"/>
    <mergeCell ref="R4:T4"/>
    <mergeCell ref="P5:Q5"/>
    <mergeCell ref="R5:T5"/>
    <mergeCell ref="F7:R7"/>
    <mergeCell ref="F8:J8"/>
    <mergeCell ref="K8:Q8"/>
    <mergeCell ref="K9:L9"/>
    <mergeCell ref="M9:N9"/>
    <mergeCell ref="O9:P9"/>
    <mergeCell ref="A7:A10"/>
    <mergeCell ref="B7:B10"/>
    <mergeCell ref="C7:C10"/>
    <mergeCell ref="D7:D10"/>
    <mergeCell ref="E7:E10"/>
    <mergeCell ref="S7:S10"/>
    <mergeCell ref="T7:T10"/>
    <mergeCell ref="R8:R10"/>
    <mergeCell ref="F9:F10"/>
    <mergeCell ref="G9:G10"/>
    <mergeCell ref="H9:H10"/>
    <mergeCell ref="I9:I10"/>
    <mergeCell ref="J9:J10"/>
    <mergeCell ref="Q9:Q10"/>
    <mergeCell ref="B12:B15"/>
    <mergeCell ref="C12:C15"/>
    <mergeCell ref="D12:D15"/>
    <mergeCell ref="E12:E15"/>
    <mergeCell ref="G12:G15"/>
    <mergeCell ref="K12:K15"/>
    <mergeCell ref="M12:M15"/>
    <mergeCell ref="O12:O15"/>
  </mergeCells>
  <phoneticPr fontId="21"/>
  <printOptions horizontalCentered="1"/>
  <pageMargins left="0.16" right="0.16" top="0.98425196850393681" bottom="0.98425196850393681" header="0.51181102362204722" footer="0.51181102362204722"/>
  <pageSetup paperSize="9" scale="79" fitToWidth="1" fitToHeight="1" orientation="landscape"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C00000"/>
  </sheetPr>
  <dimension ref="A1:N42"/>
  <sheetViews>
    <sheetView view="pageBreakPreview" topLeftCell="A25" zoomScale="85" zoomScaleNormal="70" zoomScaleSheetLayoutView="85" workbookViewId="0">
      <selection activeCell="N17" sqref="N17"/>
    </sheetView>
  </sheetViews>
  <sheetFormatPr defaultRowHeight="13.5"/>
  <cols>
    <col min="1" max="1" width="13.125" style="33" customWidth="1"/>
    <col min="2" max="2" width="10.625" style="33" customWidth="1"/>
    <col min="3" max="10" width="9.375" style="33" customWidth="1"/>
    <col min="11" max="11" width="10" style="33" customWidth="1"/>
    <col min="12" max="13" width="11.25" style="33" customWidth="1"/>
    <col min="14" max="14" width="20.125" style="33" customWidth="1"/>
    <col min="15" max="16384" width="9" style="33" bestFit="1" customWidth="1"/>
  </cols>
  <sheetData>
    <row r="1" spans="1:14">
      <c r="A1" s="33" t="s">
        <v>131</v>
      </c>
    </row>
    <row r="2" spans="1:14" ht="17.25">
      <c r="A2" s="34" t="s">
        <v>28</v>
      </c>
      <c r="B2" s="34"/>
      <c r="C2" s="34"/>
      <c r="D2" s="34"/>
      <c r="E2" s="34"/>
      <c r="F2" s="34"/>
      <c r="G2" s="34"/>
      <c r="H2" s="34"/>
      <c r="I2" s="34"/>
      <c r="J2" s="34"/>
      <c r="K2" s="34"/>
      <c r="L2" s="34"/>
    </row>
    <row r="3" spans="1:14" ht="21.75" customHeight="1">
      <c r="J3" s="84" t="s">
        <v>84</v>
      </c>
      <c r="K3" s="84"/>
      <c r="L3" s="87" t="s">
        <v>133</v>
      </c>
      <c r="M3" s="87"/>
      <c r="N3" s="87"/>
    </row>
    <row r="4" spans="1:14" ht="21.75" customHeight="1">
      <c r="J4" s="84" t="s">
        <v>58</v>
      </c>
      <c r="K4" s="84"/>
      <c r="L4" s="88" t="s">
        <v>134</v>
      </c>
      <c r="M4" s="118"/>
      <c r="N4" s="118"/>
    </row>
    <row r="5" spans="1:14" ht="8.25" customHeight="1"/>
    <row r="6" spans="1:14" ht="18.75" customHeight="1">
      <c r="A6" s="50" t="s">
        <v>135</v>
      </c>
      <c r="B6" s="50" t="s">
        <v>136</v>
      </c>
      <c r="C6" s="50" t="s">
        <v>78</v>
      </c>
      <c r="D6" s="50"/>
      <c r="E6" s="50"/>
      <c r="F6" s="50"/>
      <c r="G6" s="50"/>
      <c r="H6" s="50"/>
      <c r="I6" s="50"/>
      <c r="J6" s="50" t="s">
        <v>138</v>
      </c>
      <c r="K6" s="50" t="s">
        <v>139</v>
      </c>
      <c r="L6" s="50" t="s">
        <v>140</v>
      </c>
      <c r="M6" s="50" t="s">
        <v>79</v>
      </c>
      <c r="N6" s="112" t="s">
        <v>141</v>
      </c>
    </row>
    <row r="7" spans="1:14" ht="34.5" customHeight="1">
      <c r="A7" s="50"/>
      <c r="B7" s="50"/>
      <c r="C7" s="50" t="s">
        <v>51</v>
      </c>
      <c r="D7" s="50" t="s">
        <v>144</v>
      </c>
      <c r="E7" s="112" t="s">
        <v>55</v>
      </c>
      <c r="F7" s="50" t="s">
        <v>106</v>
      </c>
      <c r="G7" s="112" t="s">
        <v>56</v>
      </c>
      <c r="H7" s="112" t="s">
        <v>145</v>
      </c>
      <c r="I7" s="112" t="s">
        <v>79</v>
      </c>
      <c r="J7" s="50"/>
      <c r="K7" s="50"/>
      <c r="L7" s="50"/>
      <c r="M7" s="50"/>
      <c r="N7" s="50"/>
    </row>
    <row r="8" spans="1:14" ht="6" customHeight="1">
      <c r="A8" s="95"/>
      <c r="B8" s="104"/>
      <c r="C8" s="95"/>
      <c r="D8" s="104"/>
      <c r="E8" s="95"/>
      <c r="F8" s="104"/>
      <c r="G8" s="95"/>
      <c r="H8" s="104"/>
      <c r="I8" s="95"/>
      <c r="J8" s="104"/>
      <c r="K8" s="95"/>
      <c r="L8" s="104"/>
      <c r="M8" s="95"/>
      <c r="N8" s="120"/>
    </row>
    <row r="9" spans="1:14" s="94" customFormat="1" ht="15" customHeight="1">
      <c r="A9" s="96"/>
      <c r="B9" s="105" t="s">
        <v>21</v>
      </c>
      <c r="C9" s="105" t="s">
        <v>21</v>
      </c>
      <c r="D9" s="105" t="s">
        <v>21</v>
      </c>
      <c r="E9" s="105" t="s">
        <v>21</v>
      </c>
      <c r="F9" s="105" t="s">
        <v>21</v>
      </c>
      <c r="G9" s="105" t="s">
        <v>21</v>
      </c>
      <c r="H9" s="105" t="s">
        <v>21</v>
      </c>
      <c r="I9" s="105" t="s">
        <v>21</v>
      </c>
      <c r="J9" s="105" t="s">
        <v>21</v>
      </c>
      <c r="K9" s="105" t="s">
        <v>21</v>
      </c>
      <c r="L9" s="105" t="s">
        <v>21</v>
      </c>
      <c r="M9" s="96" t="s">
        <v>21</v>
      </c>
      <c r="N9" s="96"/>
    </row>
    <row r="10" spans="1:14" ht="15" customHeight="1">
      <c r="A10" s="97" t="s">
        <v>146</v>
      </c>
      <c r="C10" s="98"/>
      <c r="E10" s="98"/>
      <c r="G10" s="98"/>
      <c r="I10" s="98"/>
      <c r="K10" s="98"/>
      <c r="M10" s="98"/>
      <c r="N10" s="121"/>
    </row>
    <row r="11" spans="1:14" ht="15" customHeight="1">
      <c r="A11" s="63" t="s">
        <v>147</v>
      </c>
      <c r="B11" s="106" t="s">
        <v>121</v>
      </c>
      <c r="C11" s="109" t="s">
        <v>120</v>
      </c>
      <c r="D11" s="109" t="s">
        <v>120</v>
      </c>
      <c r="E11" s="109" t="s">
        <v>120</v>
      </c>
      <c r="F11" s="109" t="s">
        <v>120</v>
      </c>
      <c r="G11" s="109" t="s">
        <v>120</v>
      </c>
      <c r="H11" s="113" t="s">
        <v>120</v>
      </c>
      <c r="I11" s="109" t="s">
        <v>121</v>
      </c>
      <c r="J11" s="109" t="s">
        <v>120</v>
      </c>
      <c r="K11" s="98"/>
      <c r="M11" s="109" t="s">
        <v>121</v>
      </c>
      <c r="N11" s="122" t="s">
        <v>76</v>
      </c>
    </row>
    <row r="12" spans="1:14" ht="15" customHeight="1">
      <c r="A12" s="63"/>
      <c r="B12" s="106"/>
      <c r="C12" s="109"/>
      <c r="D12" s="106"/>
      <c r="E12" s="109"/>
      <c r="F12" s="106"/>
      <c r="G12" s="109"/>
      <c r="H12" s="106"/>
      <c r="I12" s="109"/>
      <c r="J12" s="109"/>
      <c r="K12" s="98"/>
      <c r="M12" s="109"/>
      <c r="N12" s="122"/>
    </row>
    <row r="13" spans="1:14" ht="15" customHeight="1">
      <c r="A13" s="63" t="s">
        <v>91</v>
      </c>
      <c r="B13" s="106" t="s">
        <v>121</v>
      </c>
      <c r="C13" s="109" t="s">
        <v>120</v>
      </c>
      <c r="D13" s="109" t="s">
        <v>120</v>
      </c>
      <c r="E13" s="109" t="s">
        <v>120</v>
      </c>
      <c r="F13" s="109" t="s">
        <v>120</v>
      </c>
      <c r="G13" s="109" t="s">
        <v>120</v>
      </c>
      <c r="H13" s="113" t="s">
        <v>120</v>
      </c>
      <c r="I13" s="109" t="s">
        <v>121</v>
      </c>
      <c r="J13" s="109" t="s">
        <v>120</v>
      </c>
      <c r="K13" s="98"/>
      <c r="M13" s="109" t="s">
        <v>121</v>
      </c>
      <c r="N13" s="122" t="s">
        <v>76</v>
      </c>
    </row>
    <row r="14" spans="1:14" ht="15" customHeight="1">
      <c r="A14" s="63"/>
      <c r="B14" s="106"/>
      <c r="C14" s="109"/>
      <c r="D14" s="106"/>
      <c r="E14" s="109"/>
      <c r="F14" s="106"/>
      <c r="G14" s="109"/>
      <c r="H14" s="106"/>
      <c r="I14" s="109"/>
      <c r="J14" s="109"/>
      <c r="K14" s="98"/>
      <c r="M14" s="109"/>
      <c r="N14" s="122"/>
    </row>
    <row r="15" spans="1:14" ht="15" customHeight="1">
      <c r="A15" s="63" t="s">
        <v>152</v>
      </c>
      <c r="B15" s="106" t="s">
        <v>121</v>
      </c>
      <c r="C15" s="109" t="s">
        <v>120</v>
      </c>
      <c r="D15" s="109" t="s">
        <v>120</v>
      </c>
      <c r="E15" s="109" t="s">
        <v>120</v>
      </c>
      <c r="F15" s="109" t="s">
        <v>120</v>
      </c>
      <c r="G15" s="109" t="s">
        <v>120</v>
      </c>
      <c r="H15" s="113" t="s">
        <v>120</v>
      </c>
      <c r="I15" s="109" t="s">
        <v>121</v>
      </c>
      <c r="J15" s="109" t="s">
        <v>120</v>
      </c>
      <c r="K15" s="98"/>
      <c r="M15" s="109" t="s">
        <v>121</v>
      </c>
      <c r="N15" s="122" t="s">
        <v>76</v>
      </c>
    </row>
    <row r="16" spans="1:14" ht="15" customHeight="1">
      <c r="A16" s="98"/>
      <c r="C16" s="109"/>
      <c r="D16" s="106"/>
      <c r="E16" s="109"/>
      <c r="F16" s="106"/>
      <c r="G16" s="109"/>
      <c r="H16" s="106"/>
      <c r="I16" s="98"/>
      <c r="J16" s="98"/>
      <c r="K16" s="98"/>
      <c r="M16" s="98"/>
      <c r="N16" s="122" t="s">
        <v>112</v>
      </c>
    </row>
    <row r="17" spans="1:14" ht="15" customHeight="1">
      <c r="A17" s="63" t="s">
        <v>156</v>
      </c>
      <c r="C17" s="109"/>
      <c r="D17" s="106"/>
      <c r="E17" s="109"/>
      <c r="F17" s="106"/>
      <c r="G17" s="109"/>
      <c r="H17" s="106"/>
      <c r="I17" s="114"/>
      <c r="J17" s="109" t="s">
        <v>120</v>
      </c>
      <c r="K17" s="109" t="s">
        <v>120</v>
      </c>
      <c r="M17" s="109" t="s">
        <v>120</v>
      </c>
      <c r="N17" s="121" t="s">
        <v>157</v>
      </c>
    </row>
    <row r="18" spans="1:14" ht="15" customHeight="1">
      <c r="A18" s="99"/>
      <c r="B18" s="107"/>
      <c r="C18" s="110"/>
      <c r="D18" s="111"/>
      <c r="E18" s="110"/>
      <c r="F18" s="111"/>
      <c r="G18" s="110"/>
      <c r="H18" s="111"/>
      <c r="I18" s="115"/>
      <c r="J18" s="110"/>
      <c r="K18" s="110"/>
      <c r="L18" s="107"/>
      <c r="M18" s="110"/>
      <c r="N18" s="123"/>
    </row>
    <row r="19" spans="1:14" ht="15" customHeight="1">
      <c r="A19" s="63" t="s">
        <v>129</v>
      </c>
      <c r="B19" s="106" t="s">
        <v>121</v>
      </c>
      <c r="C19" s="109" t="s">
        <v>120</v>
      </c>
      <c r="D19" s="106" t="s">
        <v>120</v>
      </c>
      <c r="E19" s="109" t="s">
        <v>120</v>
      </c>
      <c r="F19" s="106" t="s">
        <v>120</v>
      </c>
      <c r="G19" s="109" t="s">
        <v>120</v>
      </c>
      <c r="H19" s="106" t="s">
        <v>120</v>
      </c>
      <c r="I19" s="113" t="s">
        <v>121</v>
      </c>
      <c r="J19" s="113" t="s">
        <v>121</v>
      </c>
      <c r="K19" s="109" t="s">
        <v>120</v>
      </c>
      <c r="M19" s="109" t="s">
        <v>73</v>
      </c>
      <c r="N19" s="121"/>
    </row>
    <row r="20" spans="1:14" ht="26.25" customHeight="1">
      <c r="A20" s="100"/>
      <c r="B20" s="108"/>
      <c r="C20" s="100"/>
      <c r="D20" s="108"/>
      <c r="E20" s="100"/>
      <c r="F20" s="108"/>
      <c r="G20" s="100"/>
      <c r="H20" s="108"/>
      <c r="I20" s="116"/>
      <c r="J20" s="100"/>
      <c r="K20" s="100"/>
      <c r="L20" s="108"/>
      <c r="M20" s="100"/>
      <c r="N20" s="124"/>
    </row>
    <row r="21" spans="1:14" ht="15" customHeight="1">
      <c r="A21" s="98"/>
      <c r="C21" s="98"/>
      <c r="E21" s="98"/>
      <c r="G21" s="98"/>
      <c r="I21" s="98"/>
      <c r="K21" s="98"/>
      <c r="M21" s="98"/>
      <c r="N21" s="121"/>
    </row>
    <row r="22" spans="1:14" ht="15" customHeight="1">
      <c r="A22" s="97" t="s">
        <v>4</v>
      </c>
      <c r="C22" s="98"/>
      <c r="E22" s="98"/>
      <c r="G22" s="98"/>
      <c r="I22" s="98"/>
      <c r="K22" s="98"/>
      <c r="M22" s="98"/>
      <c r="N22" s="121"/>
    </row>
    <row r="23" spans="1:14" ht="15" customHeight="1">
      <c r="A23" s="63" t="s">
        <v>147</v>
      </c>
      <c r="C23" s="98"/>
      <c r="E23" s="98"/>
      <c r="G23" s="98"/>
      <c r="I23" s="98"/>
      <c r="K23" s="98"/>
      <c r="L23" s="109" t="s">
        <v>121</v>
      </c>
      <c r="M23" s="109" t="s">
        <v>121</v>
      </c>
      <c r="N23" s="121"/>
    </row>
    <row r="24" spans="1:14" ht="15" customHeight="1">
      <c r="A24" s="63"/>
      <c r="C24" s="98"/>
      <c r="E24" s="98"/>
      <c r="G24" s="98"/>
      <c r="I24" s="98"/>
      <c r="K24" s="98"/>
      <c r="L24" s="109"/>
      <c r="M24" s="109"/>
      <c r="N24" s="121"/>
    </row>
    <row r="25" spans="1:14" ht="15" customHeight="1">
      <c r="A25" s="63" t="s">
        <v>91</v>
      </c>
      <c r="C25" s="98"/>
      <c r="E25" s="98"/>
      <c r="G25" s="98"/>
      <c r="I25" s="98"/>
      <c r="K25" s="98"/>
      <c r="L25" s="109" t="s">
        <v>121</v>
      </c>
      <c r="M25" s="109" t="s">
        <v>121</v>
      </c>
      <c r="N25" s="121"/>
    </row>
    <row r="26" spans="1:14" ht="15" customHeight="1">
      <c r="A26" s="63"/>
      <c r="C26" s="98"/>
      <c r="E26" s="98"/>
      <c r="G26" s="98"/>
      <c r="I26" s="98"/>
      <c r="K26" s="98"/>
      <c r="L26" s="109"/>
      <c r="M26" s="109"/>
      <c r="N26" s="121"/>
    </row>
    <row r="27" spans="1:14" ht="15" customHeight="1">
      <c r="A27" s="63" t="s">
        <v>152</v>
      </c>
      <c r="C27" s="98"/>
      <c r="E27" s="98"/>
      <c r="G27" s="98"/>
      <c r="I27" s="98"/>
      <c r="K27" s="98"/>
      <c r="L27" s="109" t="s">
        <v>121</v>
      </c>
      <c r="M27" s="109" t="s">
        <v>121</v>
      </c>
      <c r="N27" s="121"/>
    </row>
    <row r="28" spans="1:14" ht="15" customHeight="1">
      <c r="A28" s="99"/>
      <c r="B28" s="107"/>
      <c r="C28" s="110"/>
      <c r="D28" s="111"/>
      <c r="E28" s="110"/>
      <c r="F28" s="111"/>
      <c r="G28" s="110"/>
      <c r="H28" s="111"/>
      <c r="I28" s="115"/>
      <c r="J28" s="110"/>
      <c r="K28" s="110"/>
      <c r="L28" s="107"/>
      <c r="M28" s="110"/>
      <c r="N28" s="123"/>
    </row>
    <row r="29" spans="1:14" ht="15" customHeight="1">
      <c r="A29" s="63" t="s">
        <v>129</v>
      </c>
      <c r="C29" s="98"/>
      <c r="E29" s="98"/>
      <c r="G29" s="98"/>
      <c r="I29" s="98"/>
      <c r="K29" s="98"/>
      <c r="L29" s="106" t="s">
        <v>73</v>
      </c>
      <c r="M29" s="109" t="s">
        <v>73</v>
      </c>
      <c r="N29" s="121"/>
    </row>
    <row r="30" spans="1:14" ht="27" customHeight="1">
      <c r="A30" s="101"/>
      <c r="B30" s="108"/>
      <c r="C30" s="100"/>
      <c r="D30" s="108"/>
      <c r="E30" s="100"/>
      <c r="F30" s="108"/>
      <c r="G30" s="100"/>
      <c r="H30" s="108"/>
      <c r="I30" s="100"/>
      <c r="J30" s="108"/>
      <c r="K30" s="100"/>
      <c r="L30" s="117"/>
      <c r="M30" s="119"/>
      <c r="N30" s="125"/>
    </row>
    <row r="31" spans="1:14" ht="15" customHeight="1">
      <c r="A31" s="63"/>
      <c r="C31" s="98"/>
      <c r="E31" s="98"/>
      <c r="G31" s="98"/>
      <c r="I31" s="98"/>
      <c r="K31" s="98"/>
      <c r="L31" s="106"/>
      <c r="M31" s="109"/>
      <c r="N31" s="121"/>
    </row>
    <row r="32" spans="1:14" ht="15" customHeight="1">
      <c r="A32" s="97" t="s">
        <v>158</v>
      </c>
      <c r="C32" s="98"/>
      <c r="E32" s="98"/>
      <c r="G32" s="98"/>
      <c r="I32" s="98"/>
      <c r="K32" s="98"/>
      <c r="M32" s="98"/>
      <c r="N32" s="121"/>
    </row>
    <row r="33" spans="1:14" ht="15" customHeight="1">
      <c r="A33" s="63" t="s">
        <v>147</v>
      </c>
      <c r="C33" s="98"/>
      <c r="E33" s="98"/>
      <c r="G33" s="98"/>
      <c r="I33" s="98"/>
      <c r="K33" s="98"/>
      <c r="L33" s="109" t="s">
        <v>73</v>
      </c>
      <c r="M33" s="109" t="s">
        <v>73</v>
      </c>
      <c r="N33" s="121" t="s">
        <v>159</v>
      </c>
    </row>
    <row r="34" spans="1:14" ht="15" customHeight="1">
      <c r="A34" s="63"/>
      <c r="C34" s="98"/>
      <c r="E34" s="98"/>
      <c r="G34" s="98"/>
      <c r="I34" s="98"/>
      <c r="K34" s="98"/>
      <c r="L34" s="109"/>
      <c r="M34" s="109"/>
      <c r="N34" s="126" t="s">
        <v>73</v>
      </c>
    </row>
    <row r="35" spans="1:14" ht="15" customHeight="1">
      <c r="A35" s="63" t="s">
        <v>91</v>
      </c>
      <c r="C35" s="98"/>
      <c r="E35" s="98"/>
      <c r="G35" s="98"/>
      <c r="I35" s="98"/>
      <c r="K35" s="98"/>
      <c r="L35" s="109"/>
      <c r="M35" s="109"/>
      <c r="N35" s="121"/>
    </row>
    <row r="36" spans="1:14" ht="15" customHeight="1">
      <c r="A36" s="63"/>
      <c r="C36" s="98"/>
      <c r="E36" s="98"/>
      <c r="G36" s="98"/>
      <c r="I36" s="98"/>
      <c r="K36" s="98"/>
      <c r="L36" s="109"/>
      <c r="M36" s="109"/>
      <c r="N36" s="121"/>
    </row>
    <row r="37" spans="1:14" ht="15" customHeight="1">
      <c r="A37" s="63" t="s">
        <v>152</v>
      </c>
      <c r="C37" s="98"/>
      <c r="E37" s="98"/>
      <c r="G37" s="98"/>
      <c r="I37" s="98"/>
      <c r="K37" s="98"/>
      <c r="L37" s="109"/>
      <c r="M37" s="109"/>
      <c r="N37" s="121"/>
    </row>
    <row r="38" spans="1:14" ht="15" customHeight="1">
      <c r="A38" s="99"/>
      <c r="B38" s="107"/>
      <c r="C38" s="110"/>
      <c r="D38" s="111"/>
      <c r="E38" s="110"/>
      <c r="F38" s="111"/>
      <c r="G38" s="110"/>
      <c r="H38" s="111"/>
      <c r="I38" s="115"/>
      <c r="J38" s="110"/>
      <c r="K38" s="110"/>
      <c r="L38" s="107"/>
      <c r="M38" s="110"/>
      <c r="N38" s="123"/>
    </row>
    <row r="39" spans="1:14" ht="15" customHeight="1">
      <c r="A39" s="98"/>
      <c r="C39" s="98"/>
      <c r="E39" s="98"/>
      <c r="G39" s="98"/>
      <c r="I39" s="98"/>
      <c r="K39" s="98"/>
      <c r="L39" s="106" t="s">
        <v>73</v>
      </c>
      <c r="M39" s="109" t="s">
        <v>73</v>
      </c>
      <c r="N39" s="121"/>
    </row>
    <row r="40" spans="1:14" ht="6" customHeight="1">
      <c r="A40" s="37"/>
      <c r="B40" s="41"/>
      <c r="C40" s="37"/>
      <c r="D40" s="41"/>
      <c r="E40" s="37"/>
      <c r="F40" s="41"/>
      <c r="G40" s="37"/>
      <c r="H40" s="41"/>
      <c r="I40" s="37"/>
      <c r="J40" s="41"/>
      <c r="K40" s="37"/>
      <c r="L40" s="41"/>
      <c r="M40" s="37"/>
      <c r="N40" s="93"/>
    </row>
    <row r="41" spans="1:14" ht="11.25" customHeight="1">
      <c r="A41" s="102" t="s">
        <v>191</v>
      </c>
    </row>
    <row r="42" spans="1:14">
      <c r="A42" s="103" t="s">
        <v>160</v>
      </c>
    </row>
  </sheetData>
  <mergeCells count="13">
    <mergeCell ref="A2:L2"/>
    <mergeCell ref="J3:K3"/>
    <mergeCell ref="L3:N3"/>
    <mergeCell ref="J4:K4"/>
    <mergeCell ref="L4:N4"/>
    <mergeCell ref="C6:I6"/>
    <mergeCell ref="A6:A7"/>
    <mergeCell ref="B6:B7"/>
    <mergeCell ref="J6:J7"/>
    <mergeCell ref="K6:K7"/>
    <mergeCell ref="L6:L7"/>
    <mergeCell ref="M6:M7"/>
    <mergeCell ref="N6:N7"/>
  </mergeCells>
  <phoneticPr fontId="21"/>
  <printOptions horizontalCentered="1"/>
  <pageMargins left="0.39370078740157483" right="0.39370078740157483" top="0.98425196850393681" bottom="0.39370078740157483" header="0.51181102362204722" footer="0.51181102362204722"/>
  <pageSetup paperSize="9" scale="82" fitToWidth="1" fitToHeight="1" orientation="landscape"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C00000"/>
  </sheetPr>
  <dimension ref="A1:S30"/>
  <sheetViews>
    <sheetView view="pageBreakPreview" zoomScale="85" zoomScaleSheetLayoutView="85" workbookViewId="0">
      <selection activeCell="B11" sqref="B11:O11"/>
    </sheetView>
  </sheetViews>
  <sheetFormatPr defaultRowHeight="13.5"/>
  <cols>
    <col min="1" max="2" width="6.25" style="80" customWidth="1"/>
    <col min="3" max="11" width="12.5" style="80" customWidth="1"/>
    <col min="12" max="15" width="11.5" style="80" customWidth="1"/>
    <col min="16" max="17" width="11.125" style="80" customWidth="1"/>
    <col min="18" max="16384" width="9" style="80" bestFit="1" customWidth="1"/>
  </cols>
  <sheetData>
    <row r="1" spans="1:18" ht="17.25">
      <c r="A1" s="127" t="s">
        <v>161</v>
      </c>
      <c r="B1" s="127"/>
      <c r="C1" s="33"/>
      <c r="D1" s="33"/>
      <c r="E1" s="33"/>
      <c r="F1" s="33"/>
      <c r="G1" s="33"/>
      <c r="H1" s="33"/>
      <c r="I1" s="33"/>
      <c r="J1" s="33"/>
      <c r="K1" s="33"/>
      <c r="L1" s="33"/>
      <c r="M1" s="33"/>
      <c r="N1" s="33"/>
      <c r="O1" s="33"/>
      <c r="P1" s="33"/>
      <c r="Q1" s="33"/>
      <c r="R1" s="33"/>
    </row>
    <row r="2" spans="1:18" ht="18.75">
      <c r="A2" s="128" t="s">
        <v>289</v>
      </c>
      <c r="B2" s="128"/>
      <c r="C2" s="128"/>
      <c r="D2" s="128"/>
      <c r="E2" s="128"/>
      <c r="F2" s="128"/>
      <c r="G2" s="128"/>
      <c r="H2" s="128"/>
      <c r="I2" s="128"/>
      <c r="J2" s="128"/>
      <c r="K2" s="128"/>
      <c r="L2" s="128"/>
      <c r="M2" s="128"/>
      <c r="N2" s="128"/>
      <c r="O2" s="128"/>
      <c r="P2" s="228"/>
      <c r="Q2" s="228"/>
      <c r="R2" s="229"/>
    </row>
    <row r="3" spans="1:18" ht="22.5" customHeight="1">
      <c r="A3" s="128"/>
      <c r="B3" s="128"/>
      <c r="C3" s="128"/>
      <c r="D3" s="128"/>
      <c r="E3" s="128"/>
      <c r="F3" s="128"/>
      <c r="G3" s="128"/>
      <c r="H3" s="128"/>
      <c r="I3" s="128"/>
      <c r="J3" s="128"/>
      <c r="K3" s="128"/>
      <c r="L3" s="210"/>
      <c r="N3" s="221"/>
      <c r="O3" s="128"/>
      <c r="P3" s="128"/>
      <c r="Q3" s="128"/>
      <c r="R3" s="229"/>
    </row>
    <row r="4" spans="1:18" ht="18.75">
      <c r="A4" s="128"/>
      <c r="B4" s="128"/>
      <c r="C4" s="128"/>
      <c r="D4" s="128"/>
      <c r="E4" s="128"/>
      <c r="F4" s="128"/>
      <c r="G4" s="128"/>
      <c r="H4" s="128"/>
      <c r="I4" s="128"/>
      <c r="J4" s="128"/>
      <c r="K4" s="128"/>
      <c r="L4" s="211" t="s">
        <v>162</v>
      </c>
      <c r="M4" s="217"/>
      <c r="N4" s="217"/>
      <c r="O4" s="217"/>
      <c r="P4" s="128"/>
      <c r="Q4" s="128"/>
      <c r="R4" s="229"/>
    </row>
    <row r="5" spans="1:18" ht="19.5">
      <c r="A5" s="128"/>
      <c r="B5" s="128"/>
      <c r="C5" s="128"/>
      <c r="D5" s="128"/>
      <c r="E5" s="128"/>
      <c r="F5" s="128"/>
      <c r="G5" s="128"/>
      <c r="H5" s="128"/>
      <c r="I5" s="128"/>
      <c r="J5" s="128"/>
      <c r="K5" s="128"/>
      <c r="L5" s="128"/>
      <c r="M5" s="128"/>
      <c r="N5" s="128"/>
      <c r="O5" s="128"/>
      <c r="P5" s="128"/>
      <c r="Q5" s="128"/>
      <c r="R5" s="229"/>
    </row>
    <row r="6" spans="1:18" ht="18" customHeight="1">
      <c r="A6" s="129" t="s">
        <v>163</v>
      </c>
      <c r="B6" s="149"/>
      <c r="C6" s="165"/>
      <c r="D6" s="165"/>
      <c r="E6" s="165"/>
      <c r="F6" s="165" t="s">
        <v>143</v>
      </c>
      <c r="G6" s="165"/>
      <c r="H6" s="165"/>
      <c r="I6" s="165"/>
      <c r="J6" s="192" t="s">
        <v>123</v>
      </c>
      <c r="K6" s="200" t="s">
        <v>164</v>
      </c>
      <c r="L6" s="200"/>
      <c r="M6" s="200"/>
      <c r="N6" s="200"/>
      <c r="O6" s="224"/>
      <c r="P6" s="205"/>
      <c r="Q6" s="205"/>
      <c r="R6" s="205"/>
    </row>
    <row r="7" spans="1:18" ht="48.75" customHeight="1">
      <c r="A7" s="130" t="s">
        <v>165</v>
      </c>
      <c r="B7" s="150"/>
      <c r="C7" s="166" t="s">
        <v>10</v>
      </c>
      <c r="D7" s="166" t="s">
        <v>111</v>
      </c>
      <c r="E7" s="166" t="s">
        <v>92</v>
      </c>
      <c r="F7" s="166" t="s">
        <v>166</v>
      </c>
      <c r="G7" s="166" t="s">
        <v>167</v>
      </c>
      <c r="H7" s="166" t="s">
        <v>168</v>
      </c>
      <c r="I7" s="166" t="s">
        <v>285</v>
      </c>
      <c r="J7" s="193"/>
      <c r="K7" s="201" t="s">
        <v>286</v>
      </c>
      <c r="L7" s="212" t="s">
        <v>287</v>
      </c>
      <c r="M7" s="212" t="s">
        <v>238</v>
      </c>
      <c r="N7" s="212" t="s">
        <v>170</v>
      </c>
      <c r="O7" s="225" t="s">
        <v>288</v>
      </c>
      <c r="P7" s="205"/>
      <c r="Q7" s="205"/>
      <c r="R7" s="205"/>
    </row>
    <row r="8" spans="1:18" ht="15.75" customHeight="1">
      <c r="A8" s="131" t="s">
        <v>21</v>
      </c>
      <c r="B8" s="151"/>
      <c r="C8" s="167" t="s">
        <v>21</v>
      </c>
      <c r="D8" s="167" t="s">
        <v>21</v>
      </c>
      <c r="E8" s="167" t="s">
        <v>21</v>
      </c>
      <c r="F8" s="167" t="s">
        <v>21</v>
      </c>
      <c r="G8" s="167" t="s">
        <v>21</v>
      </c>
      <c r="H8" s="167" t="s">
        <v>21</v>
      </c>
      <c r="I8" s="167" t="s">
        <v>21</v>
      </c>
      <c r="J8" s="194" t="s">
        <v>21</v>
      </c>
      <c r="K8" s="202" t="s">
        <v>172</v>
      </c>
      <c r="L8" s="213" t="s">
        <v>172</v>
      </c>
      <c r="M8" s="218"/>
      <c r="N8" s="218"/>
      <c r="O8" s="226"/>
      <c r="P8" s="33"/>
      <c r="Q8" s="33"/>
      <c r="R8" s="33"/>
    </row>
    <row r="9" spans="1:18" ht="63.75" customHeight="1">
      <c r="A9" s="132"/>
      <c r="B9" s="152"/>
      <c r="C9" s="168"/>
      <c r="D9" s="168"/>
      <c r="E9" s="168">
        <f>SUM(A9:D9)</f>
        <v>0</v>
      </c>
      <c r="F9" s="168"/>
      <c r="G9" s="168"/>
      <c r="H9" s="168"/>
      <c r="I9" s="168">
        <f>SUM(F9:H9)</f>
        <v>0</v>
      </c>
      <c r="J9" s="195">
        <f>E9-+I9</f>
        <v>0</v>
      </c>
      <c r="K9" s="203">
        <f>J9</f>
        <v>0</v>
      </c>
      <c r="L9" s="214">
        <f>J18</f>
        <v>0</v>
      </c>
      <c r="M9" s="219" t="e">
        <f>ROUNDDOWN(K9/L9,1)</f>
        <v>#DIV/0!</v>
      </c>
      <c r="N9" s="222"/>
      <c r="O9" s="227" t="e">
        <f>IF(N9="○","1.0",IF(M9&lt;5,"1.0",IF(M9&gt;=20,"0.6","0.8")))</f>
        <v>#DIV/0!</v>
      </c>
      <c r="P9" s="33"/>
      <c r="Q9" s="33"/>
      <c r="R9" s="33"/>
    </row>
    <row r="10" spans="1:18" ht="13.5" customHeight="1">
      <c r="A10" s="133" t="s">
        <v>173</v>
      </c>
      <c r="B10" s="153" t="s">
        <v>262</v>
      </c>
      <c r="C10" s="153"/>
      <c r="D10" s="153"/>
      <c r="E10" s="153"/>
      <c r="F10" s="153"/>
      <c r="G10" s="153"/>
      <c r="H10" s="153"/>
      <c r="I10" s="153"/>
      <c r="J10" s="153"/>
      <c r="K10" s="153"/>
      <c r="L10" s="153"/>
      <c r="M10" s="153"/>
      <c r="N10" s="153"/>
      <c r="O10" s="153"/>
      <c r="P10" s="33"/>
      <c r="Q10" s="33"/>
      <c r="R10" s="33"/>
    </row>
    <row r="11" spans="1:18" ht="13.5" customHeight="1">
      <c r="A11" s="134"/>
      <c r="B11" s="154" t="s">
        <v>174</v>
      </c>
      <c r="C11" s="154"/>
      <c r="D11" s="154"/>
      <c r="E11" s="154"/>
      <c r="F11" s="154"/>
      <c r="G11" s="154"/>
      <c r="H11" s="154"/>
      <c r="I11" s="154"/>
      <c r="J11" s="154"/>
      <c r="K11" s="154"/>
      <c r="L11" s="154"/>
      <c r="M11" s="154"/>
      <c r="N11" s="154"/>
      <c r="O11" s="154"/>
      <c r="P11" s="33"/>
      <c r="Q11" s="33"/>
      <c r="R11" s="33"/>
    </row>
    <row r="12" spans="1:18" ht="26.25" customHeight="1">
      <c r="A12" s="135"/>
      <c r="B12" s="135"/>
      <c r="C12" s="169"/>
      <c r="D12" s="176"/>
      <c r="E12" s="176"/>
      <c r="F12" s="176"/>
      <c r="G12" s="176"/>
      <c r="H12" s="176"/>
      <c r="I12" s="176"/>
      <c r="J12" s="176"/>
      <c r="K12" s="176"/>
      <c r="L12" s="204"/>
      <c r="M12" s="220"/>
      <c r="N12" s="223"/>
      <c r="O12" s="223"/>
      <c r="P12" s="33"/>
      <c r="Q12" s="33"/>
      <c r="R12" s="33"/>
    </row>
    <row r="13" spans="1:18" ht="23.25" customHeight="1">
      <c r="A13" s="136"/>
      <c r="B13" s="136"/>
      <c r="C13" s="136"/>
      <c r="D13" s="136"/>
      <c r="E13" s="136"/>
      <c r="F13" s="136"/>
      <c r="G13" s="136"/>
      <c r="H13" s="136"/>
      <c r="I13" s="136"/>
      <c r="J13" s="136"/>
      <c r="K13" s="204"/>
      <c r="L13" s="204"/>
      <c r="M13" s="220"/>
      <c r="N13" s="223"/>
      <c r="O13" s="223"/>
      <c r="P13" s="33"/>
      <c r="Q13" s="33"/>
      <c r="R13" s="33"/>
    </row>
    <row r="14" spans="1:18" ht="15">
      <c r="A14" s="137" t="s">
        <v>176</v>
      </c>
      <c r="B14" s="155"/>
      <c r="C14" s="33"/>
      <c r="D14" s="33"/>
      <c r="E14" s="33"/>
      <c r="F14" s="33"/>
      <c r="G14" s="33"/>
      <c r="H14" s="33"/>
      <c r="I14" s="33"/>
      <c r="J14" s="33"/>
      <c r="K14" s="33"/>
      <c r="L14" s="33"/>
      <c r="M14" s="33"/>
      <c r="N14" s="33"/>
      <c r="O14" s="33"/>
      <c r="P14" s="33"/>
      <c r="Q14" s="33"/>
      <c r="R14" s="33"/>
    </row>
    <row r="15" spans="1:18" ht="36.75" customHeight="1">
      <c r="A15" s="138" t="s">
        <v>177</v>
      </c>
      <c r="B15" s="156"/>
      <c r="C15" s="156"/>
      <c r="D15" s="156"/>
      <c r="E15" s="179"/>
      <c r="F15" s="182" t="s">
        <v>178</v>
      </c>
      <c r="G15" s="156"/>
      <c r="H15" s="156"/>
      <c r="I15" s="179"/>
      <c r="J15" s="196" t="s">
        <v>179</v>
      </c>
    </row>
    <row r="16" spans="1:18" ht="38.25" customHeight="1">
      <c r="A16" s="139" t="s">
        <v>149</v>
      </c>
      <c r="B16" s="157"/>
      <c r="C16" s="157" t="s">
        <v>181</v>
      </c>
      <c r="D16" s="157" t="s">
        <v>182</v>
      </c>
      <c r="E16" s="157" t="s">
        <v>183</v>
      </c>
      <c r="F16" s="183" t="s">
        <v>185</v>
      </c>
      <c r="G16" s="186" t="s">
        <v>186</v>
      </c>
      <c r="H16" s="186" t="s">
        <v>70</v>
      </c>
      <c r="I16" s="186" t="s">
        <v>187</v>
      </c>
      <c r="J16" s="197"/>
      <c r="K16" s="205"/>
    </row>
    <row r="17" spans="1:19" ht="15" customHeight="1">
      <c r="A17" s="140" t="s">
        <v>188</v>
      </c>
      <c r="B17" s="158"/>
      <c r="C17" s="170" t="s">
        <v>188</v>
      </c>
      <c r="D17" s="170" t="s">
        <v>188</v>
      </c>
      <c r="E17" s="170" t="s">
        <v>188</v>
      </c>
      <c r="F17" s="170" t="s">
        <v>188</v>
      </c>
      <c r="G17" s="170" t="s">
        <v>188</v>
      </c>
      <c r="H17" s="170" t="s">
        <v>188</v>
      </c>
      <c r="I17" s="170" t="s">
        <v>188</v>
      </c>
      <c r="J17" s="198" t="s">
        <v>188</v>
      </c>
      <c r="K17" s="33"/>
    </row>
    <row r="18" spans="1:19" ht="60.75" customHeight="1">
      <c r="A18" s="141"/>
      <c r="B18" s="159"/>
      <c r="C18" s="171"/>
      <c r="D18" s="171"/>
      <c r="E18" s="171">
        <f>A18-(C18+D18)</f>
        <v>0</v>
      </c>
      <c r="F18" s="171">
        <f>K26</f>
        <v>6372</v>
      </c>
      <c r="G18" s="187">
        <f>C18</f>
        <v>0</v>
      </c>
      <c r="H18" s="187">
        <f>D18</f>
        <v>0</v>
      </c>
      <c r="I18" s="187">
        <f>F18-(G18+H18)</f>
        <v>6372</v>
      </c>
      <c r="J18" s="199">
        <f>IF(E18&gt;I18,I18,E18)</f>
        <v>0</v>
      </c>
      <c r="K18" s="33"/>
    </row>
    <row r="19" spans="1:19">
      <c r="A19" s="142" t="s">
        <v>173</v>
      </c>
      <c r="B19" s="160" t="s">
        <v>29</v>
      </c>
      <c r="C19" s="160"/>
      <c r="D19" s="160"/>
      <c r="E19" s="160"/>
      <c r="F19" s="160"/>
      <c r="G19" s="160"/>
      <c r="H19" s="160"/>
      <c r="I19" s="160"/>
      <c r="J19" s="160"/>
      <c r="K19" s="136"/>
      <c r="L19" s="136"/>
      <c r="M19" s="136"/>
      <c r="N19" s="136"/>
      <c r="O19" s="136"/>
      <c r="P19" s="136"/>
      <c r="Q19" s="136"/>
      <c r="R19" s="136"/>
      <c r="S19" s="33"/>
    </row>
    <row r="20" spans="1:19" ht="23.25" customHeight="1">
      <c r="A20" s="143"/>
      <c r="B20" s="143"/>
      <c r="C20" s="143"/>
      <c r="D20" s="143"/>
      <c r="E20" s="143"/>
      <c r="F20" s="143"/>
      <c r="G20" s="143"/>
      <c r="H20" s="143"/>
      <c r="I20" s="143"/>
      <c r="J20" s="143"/>
      <c r="K20" s="136"/>
      <c r="L20" s="136"/>
      <c r="M20" s="136"/>
      <c r="N20" s="136"/>
      <c r="O20" s="136"/>
      <c r="P20" s="136"/>
      <c r="Q20" s="136"/>
      <c r="R20" s="33"/>
    </row>
    <row r="21" spans="1:19" ht="18.75" customHeight="1">
      <c r="A21" s="136"/>
      <c r="B21" s="136"/>
      <c r="C21" s="136"/>
      <c r="D21" s="136"/>
      <c r="E21" s="136"/>
      <c r="F21" s="136"/>
      <c r="G21" s="136"/>
      <c r="H21" s="136"/>
      <c r="I21" s="136"/>
      <c r="J21" s="136"/>
      <c r="K21" s="136"/>
      <c r="L21" s="136"/>
      <c r="M21" s="136"/>
      <c r="N21" s="136"/>
      <c r="O21" s="136"/>
      <c r="P21" s="136"/>
      <c r="Q21" s="136"/>
      <c r="R21" s="33"/>
    </row>
    <row r="22" spans="1:19" ht="15">
      <c r="A22" s="137" t="s">
        <v>155</v>
      </c>
      <c r="B22" s="155"/>
      <c r="C22" s="33"/>
      <c r="D22" s="33"/>
      <c r="E22" s="33"/>
      <c r="F22" s="33"/>
      <c r="G22" s="33"/>
      <c r="H22" s="33"/>
      <c r="I22" s="33"/>
      <c r="J22" s="33"/>
      <c r="K22" s="33"/>
      <c r="L22" s="33"/>
      <c r="M22" s="33"/>
      <c r="N22" s="33"/>
      <c r="O22" s="33"/>
      <c r="P22" s="33"/>
      <c r="Q22" s="33"/>
      <c r="R22" s="33"/>
    </row>
    <row r="23" spans="1:19">
      <c r="A23" s="144" t="s">
        <v>85</v>
      </c>
      <c r="B23" s="161"/>
      <c r="C23" s="172"/>
      <c r="D23" s="172"/>
      <c r="E23" s="180" t="s">
        <v>189</v>
      </c>
      <c r="F23" s="184"/>
      <c r="G23" s="188" t="s">
        <v>190</v>
      </c>
      <c r="H23" s="180" t="s">
        <v>192</v>
      </c>
      <c r="I23" s="191"/>
      <c r="J23" s="184"/>
      <c r="K23" s="206" t="s">
        <v>190</v>
      </c>
      <c r="L23" s="215"/>
      <c r="M23" s="33"/>
      <c r="N23" s="33"/>
      <c r="O23" s="33"/>
      <c r="P23" s="33"/>
      <c r="Q23" s="33"/>
      <c r="R23" s="33"/>
    </row>
    <row r="24" spans="1:19" ht="40.5">
      <c r="A24" s="145"/>
      <c r="B24" s="162"/>
      <c r="C24" s="173" t="s">
        <v>151</v>
      </c>
      <c r="D24" s="177" t="s">
        <v>171</v>
      </c>
      <c r="E24" s="177" t="s">
        <v>189</v>
      </c>
      <c r="F24" s="185" t="s">
        <v>196</v>
      </c>
      <c r="G24" s="177" t="s">
        <v>68</v>
      </c>
      <c r="H24" s="177" t="s">
        <v>197</v>
      </c>
      <c r="I24" s="177" t="s">
        <v>198</v>
      </c>
      <c r="J24" s="177" t="s">
        <v>104</v>
      </c>
      <c r="K24" s="207" t="s">
        <v>201</v>
      </c>
      <c r="L24" s="215"/>
    </row>
    <row r="25" spans="1:19">
      <c r="A25" s="146"/>
      <c r="B25" s="163"/>
      <c r="C25" s="174" t="s">
        <v>202</v>
      </c>
      <c r="D25" s="174" t="s">
        <v>203</v>
      </c>
      <c r="E25" s="174" t="s">
        <v>195</v>
      </c>
      <c r="F25" s="174" t="s">
        <v>204</v>
      </c>
      <c r="G25" s="174" t="s">
        <v>205</v>
      </c>
      <c r="H25" s="174" t="s">
        <v>101</v>
      </c>
      <c r="I25" s="174" t="s">
        <v>207</v>
      </c>
      <c r="J25" s="174" t="s">
        <v>206</v>
      </c>
      <c r="K25" s="208" t="s">
        <v>208</v>
      </c>
      <c r="L25" s="215"/>
    </row>
    <row r="26" spans="1:19" ht="52.5" customHeight="1">
      <c r="A26" s="147"/>
      <c r="B26" s="164"/>
      <c r="C26" s="175"/>
      <c r="D26" s="178">
        <v>2.6</v>
      </c>
      <c r="E26" s="181">
        <f>ROUND(C26/D26,1)</f>
        <v>0</v>
      </c>
      <c r="F26" s="181">
        <f>IF(E26&lt;2,2,ROUND(E26,1))</f>
        <v>2</v>
      </c>
      <c r="G26" s="189">
        <v>3186</v>
      </c>
      <c r="H26" s="190"/>
      <c r="I26" s="190"/>
      <c r="J26" s="190">
        <f>(H26-I26)/1000</f>
        <v>0</v>
      </c>
      <c r="K26" s="209">
        <f>F26*G26+J26</f>
        <v>6372</v>
      </c>
      <c r="L26" s="216"/>
    </row>
    <row r="27" spans="1:19">
      <c r="A27" s="148" t="s">
        <v>173</v>
      </c>
      <c r="B27" s="80" t="s">
        <v>209</v>
      </c>
    </row>
    <row r="28" spans="1:19">
      <c r="B28" s="80" t="s">
        <v>210</v>
      </c>
    </row>
    <row r="29" spans="1:19">
      <c r="B29" s="80" t="s">
        <v>154</v>
      </c>
    </row>
    <row r="30" spans="1:19">
      <c r="B30" s="80" t="s">
        <v>212</v>
      </c>
    </row>
  </sheetData>
  <mergeCells count="21">
    <mergeCell ref="A2:O2"/>
    <mergeCell ref="A6:E6"/>
    <mergeCell ref="F6:I6"/>
    <mergeCell ref="K6:O6"/>
    <mergeCell ref="A7:B7"/>
    <mergeCell ref="A8:B8"/>
    <mergeCell ref="A9:B9"/>
    <mergeCell ref="B10:O10"/>
    <mergeCell ref="B11:O11"/>
    <mergeCell ref="C12:K12"/>
    <mergeCell ref="A15:E15"/>
    <mergeCell ref="F15:I15"/>
    <mergeCell ref="A16:B16"/>
    <mergeCell ref="A17:B17"/>
    <mergeCell ref="A18:B18"/>
    <mergeCell ref="E23:F23"/>
    <mergeCell ref="H23:J23"/>
    <mergeCell ref="A26:B26"/>
    <mergeCell ref="J6:J7"/>
    <mergeCell ref="J15:J16"/>
    <mergeCell ref="A23:B25"/>
  </mergeCells>
  <phoneticPr fontId="21"/>
  <printOptions horizontalCentered="1"/>
  <pageMargins left="0.70866141732283472" right="0.70866141732283472" top="0.74803149606299213" bottom="0.74803149606299213" header="0.31496062992125984" footer="0.31496062992125984"/>
  <pageSetup paperSize="9" scale="70" fitToWidth="1" fitToHeight="1" orientation="landscape" usePrinterDefaults="1" r:id="rId1"/>
  <colBreaks count="1" manualBreakCount="1">
    <brk id="15" max="6553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C00000"/>
  </sheetPr>
  <dimension ref="A1:AK47"/>
  <sheetViews>
    <sheetView view="pageBreakPreview" zoomScale="85" zoomScaleSheetLayoutView="85" workbookViewId="0">
      <selection activeCell="AR52" sqref="AR52"/>
    </sheetView>
  </sheetViews>
  <sheetFormatPr defaultColWidth="2.875" defaultRowHeight="17.25" customHeight="1"/>
  <cols>
    <col min="1" max="1" width="2.875" style="230" bestFit="1" customWidth="0"/>
    <col min="2" max="2" width="2.875" style="230"/>
    <col min="3" max="6" width="2.875" style="230" bestFit="1" customWidth="0"/>
    <col min="7" max="7" width="3.125" style="230" customWidth="1"/>
    <col min="8" max="16384" width="2.875" style="230" bestFit="1" customWidth="0"/>
  </cols>
  <sheetData>
    <row r="1" spans="1:31" ht="17.25" customHeight="1">
      <c r="A1" s="22" t="s">
        <v>132</v>
      </c>
    </row>
    <row r="2" spans="1:31" ht="27" customHeight="1">
      <c r="A2" s="233" t="s">
        <v>213</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99"/>
      <c r="AE2" s="299"/>
    </row>
    <row r="3" spans="1:31" ht="6" customHeight="1">
      <c r="A3" s="234"/>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row>
    <row r="4" spans="1:31" ht="17.25" customHeight="1">
      <c r="A4" s="22" t="s">
        <v>214</v>
      </c>
    </row>
    <row r="5" spans="1:31" ht="17.25" customHeight="1">
      <c r="A5" s="22"/>
      <c r="B5" s="239" t="s">
        <v>27</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row>
    <row r="6" spans="1:31" ht="17.25" customHeight="1">
      <c r="A6" s="22"/>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row>
    <row r="7" spans="1:31" ht="17.25" customHeight="1">
      <c r="A7" s="22" t="s">
        <v>215</v>
      </c>
    </row>
    <row r="8" spans="1:31" ht="17.25" customHeight="1">
      <c r="A8" s="235"/>
      <c r="B8" s="239" t="s">
        <v>256</v>
      </c>
      <c r="C8" s="239"/>
      <c r="D8" s="239"/>
      <c r="E8" s="239"/>
      <c r="F8" s="239"/>
      <c r="G8" s="239"/>
      <c r="H8" s="239"/>
      <c r="I8" s="239"/>
      <c r="J8" s="239"/>
      <c r="K8" s="239"/>
      <c r="L8" s="239"/>
      <c r="M8" s="239"/>
      <c r="N8" s="239"/>
      <c r="O8" s="239"/>
      <c r="P8" s="239"/>
      <c r="Q8" s="239"/>
      <c r="R8" s="239"/>
      <c r="S8" s="239"/>
      <c r="T8" s="239"/>
      <c r="U8" s="239"/>
      <c r="V8" s="239"/>
      <c r="W8" s="239"/>
      <c r="X8" s="239"/>
      <c r="Y8" s="239"/>
      <c r="Z8" s="239"/>
      <c r="AA8" s="239"/>
      <c r="AB8" s="239"/>
    </row>
    <row r="9" spans="1:31" ht="17.25" customHeight="1">
      <c r="A9" s="235"/>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row>
    <row r="10" spans="1:31" ht="17.25" customHeight="1">
      <c r="A10" s="22" t="s">
        <v>216</v>
      </c>
    </row>
    <row r="11" spans="1:31" s="231" customFormat="1" ht="17.25" customHeight="1">
      <c r="A11" s="13"/>
      <c r="B11" s="240" t="s">
        <v>85</v>
      </c>
      <c r="C11" s="255"/>
      <c r="D11" s="255" t="s">
        <v>80</v>
      </c>
      <c r="E11" s="255"/>
      <c r="F11" s="255"/>
      <c r="G11" s="255"/>
      <c r="H11" s="255"/>
      <c r="I11" s="255"/>
      <c r="J11" s="255"/>
      <c r="K11" s="255"/>
      <c r="L11" s="255"/>
      <c r="M11" s="255"/>
      <c r="N11" s="255"/>
      <c r="O11" s="255"/>
      <c r="P11" s="255"/>
      <c r="Q11" s="255"/>
      <c r="R11" s="255"/>
      <c r="S11" s="255"/>
      <c r="T11" s="255"/>
      <c r="U11" s="255"/>
      <c r="V11" s="255"/>
      <c r="W11" s="255"/>
      <c r="X11" s="255"/>
      <c r="Y11" s="255"/>
      <c r="Z11" s="291"/>
    </row>
    <row r="12" spans="1:31" s="231" customFormat="1" ht="17.25" customHeight="1">
      <c r="A12" s="13"/>
      <c r="B12" s="241"/>
      <c r="C12" s="9"/>
      <c r="D12" s="10" t="s">
        <v>80</v>
      </c>
      <c r="E12" s="10"/>
      <c r="F12" s="10"/>
      <c r="G12" s="10"/>
      <c r="H12" s="10"/>
      <c r="I12" s="10"/>
      <c r="J12" s="10"/>
      <c r="K12" s="10"/>
      <c r="L12" s="10" t="s">
        <v>83</v>
      </c>
      <c r="M12" s="10"/>
      <c r="N12" s="10"/>
      <c r="O12" s="10"/>
      <c r="P12" s="10"/>
      <c r="Q12" s="10" t="s">
        <v>15</v>
      </c>
      <c r="R12" s="10"/>
      <c r="S12" s="10"/>
      <c r="T12" s="10"/>
      <c r="U12" s="10"/>
      <c r="V12" s="10"/>
      <c r="W12" s="10"/>
      <c r="X12" s="10"/>
      <c r="Y12" s="10"/>
      <c r="Z12" s="292"/>
    </row>
    <row r="13" spans="1:31" s="231" customFormat="1" ht="17.25" customHeight="1">
      <c r="A13" s="13"/>
      <c r="B13" s="242" t="s">
        <v>128</v>
      </c>
      <c r="C13" s="9"/>
      <c r="D13" s="258" t="str">
        <f>別紙１!R5</f>
        <v>くろしおくん保育園</v>
      </c>
      <c r="E13" s="258"/>
      <c r="F13" s="258"/>
      <c r="G13" s="258"/>
      <c r="H13" s="258"/>
      <c r="I13" s="258"/>
      <c r="J13" s="258"/>
      <c r="K13" s="258"/>
      <c r="L13" s="279" t="s">
        <v>217</v>
      </c>
      <c r="M13" s="258"/>
      <c r="N13" s="258"/>
      <c r="O13" s="258"/>
      <c r="P13" s="258"/>
      <c r="Q13" s="258" t="str">
        <f>'第1号様式（申請）'!X10</f>
        <v>高知市丸ノ内１丁目２－２０</v>
      </c>
      <c r="R13" s="258"/>
      <c r="S13" s="258"/>
      <c r="T13" s="258"/>
      <c r="U13" s="258"/>
      <c r="V13" s="258"/>
      <c r="W13" s="258"/>
      <c r="X13" s="258"/>
      <c r="Y13" s="258"/>
      <c r="Z13" s="293"/>
    </row>
    <row r="14" spans="1:31" s="231" customFormat="1" ht="17.25" customHeight="1">
      <c r="A14" s="13"/>
      <c r="B14" s="243"/>
      <c r="C14" s="256"/>
      <c r="D14" s="259"/>
      <c r="E14" s="259"/>
      <c r="F14" s="259"/>
      <c r="G14" s="259"/>
      <c r="H14" s="259"/>
      <c r="I14" s="259"/>
      <c r="J14" s="259"/>
      <c r="K14" s="259"/>
      <c r="L14" s="259"/>
      <c r="M14" s="259"/>
      <c r="N14" s="259"/>
      <c r="O14" s="259"/>
      <c r="P14" s="259"/>
      <c r="Q14" s="259"/>
      <c r="R14" s="259"/>
      <c r="S14" s="259"/>
      <c r="T14" s="259"/>
      <c r="U14" s="259"/>
      <c r="V14" s="259"/>
      <c r="W14" s="259"/>
      <c r="X14" s="259"/>
      <c r="Y14" s="259"/>
      <c r="Z14" s="294"/>
    </row>
    <row r="15" spans="1:31" s="231" customFormat="1" ht="17.25" customHeight="1">
      <c r="A15" s="232"/>
      <c r="B15" s="244" t="s">
        <v>218</v>
      </c>
      <c r="C15" s="257"/>
      <c r="D15" s="257"/>
      <c r="E15" s="257"/>
      <c r="F15" s="257"/>
      <c r="G15" s="257"/>
      <c r="H15" s="257"/>
      <c r="I15" s="257"/>
      <c r="J15" s="257"/>
      <c r="K15" s="257"/>
      <c r="L15" s="257"/>
      <c r="M15" s="257"/>
      <c r="N15" s="257"/>
      <c r="O15" s="257"/>
      <c r="P15" s="257"/>
      <c r="Q15" s="257"/>
      <c r="R15" s="257"/>
      <c r="S15" s="257"/>
      <c r="T15" s="257"/>
      <c r="U15" s="257"/>
      <c r="V15" s="257"/>
      <c r="W15" s="257"/>
      <c r="X15" s="257"/>
      <c r="Y15" s="257"/>
      <c r="Z15" s="295"/>
      <c r="AC15" s="232"/>
      <c r="AD15" s="232"/>
      <c r="AE15" s="232"/>
    </row>
    <row r="16" spans="1:31" s="231" customFormat="1" ht="17.25" customHeight="1">
      <c r="A16" s="232"/>
      <c r="B16" s="245" t="s">
        <v>86</v>
      </c>
      <c r="C16" s="10"/>
      <c r="D16" s="10"/>
      <c r="E16" s="10"/>
      <c r="F16" s="10"/>
      <c r="G16" s="10"/>
      <c r="H16" s="10"/>
      <c r="I16" s="10"/>
      <c r="J16" s="10"/>
      <c r="K16" s="10"/>
      <c r="L16" s="10" t="s">
        <v>83</v>
      </c>
      <c r="M16" s="10"/>
      <c r="N16" s="10"/>
      <c r="O16" s="10"/>
      <c r="P16" s="10"/>
      <c r="Q16" s="10" t="s">
        <v>15</v>
      </c>
      <c r="R16" s="10"/>
      <c r="S16" s="10"/>
      <c r="T16" s="10"/>
      <c r="U16" s="10"/>
      <c r="V16" s="10"/>
      <c r="W16" s="10"/>
      <c r="X16" s="10"/>
      <c r="Y16" s="10"/>
      <c r="Z16" s="292"/>
      <c r="AA16" s="232"/>
      <c r="AB16" s="232"/>
      <c r="AC16" s="232"/>
      <c r="AD16" s="232"/>
      <c r="AE16" s="232"/>
    </row>
    <row r="17" spans="1:37" s="231" customFormat="1" ht="17.25" customHeight="1">
      <c r="A17" s="232"/>
      <c r="B17" s="246" t="str">
        <f>別紙１!C12</f>
        <v>医療法人県庁会</v>
      </c>
      <c r="C17" s="258"/>
      <c r="D17" s="258"/>
      <c r="E17" s="258"/>
      <c r="F17" s="258"/>
      <c r="G17" s="258"/>
      <c r="H17" s="258"/>
      <c r="I17" s="258"/>
      <c r="J17" s="258"/>
      <c r="K17" s="258"/>
      <c r="L17" s="279" t="s">
        <v>217</v>
      </c>
      <c r="M17" s="258"/>
      <c r="N17" s="258"/>
      <c r="O17" s="258"/>
      <c r="P17" s="258"/>
      <c r="Q17" s="258" t="str">
        <f>'第1号様式（申請）'!X10</f>
        <v>高知市丸ノ内１丁目２－２０</v>
      </c>
      <c r="R17" s="258"/>
      <c r="S17" s="258"/>
      <c r="T17" s="258"/>
      <c r="U17" s="258"/>
      <c r="V17" s="258"/>
      <c r="W17" s="258"/>
      <c r="X17" s="258"/>
      <c r="Y17" s="258"/>
      <c r="Z17" s="293"/>
      <c r="AA17" s="232"/>
      <c r="AB17" s="232"/>
      <c r="AC17" s="232"/>
      <c r="AD17" s="232"/>
      <c r="AE17" s="232"/>
    </row>
    <row r="18" spans="1:37" s="231" customFormat="1" ht="17.25" customHeight="1">
      <c r="A18" s="232"/>
      <c r="B18" s="247"/>
      <c r="C18" s="259"/>
      <c r="D18" s="259"/>
      <c r="E18" s="259"/>
      <c r="F18" s="259"/>
      <c r="G18" s="259"/>
      <c r="H18" s="259"/>
      <c r="I18" s="259"/>
      <c r="J18" s="259"/>
      <c r="K18" s="259"/>
      <c r="L18" s="259"/>
      <c r="M18" s="259"/>
      <c r="N18" s="259"/>
      <c r="O18" s="259"/>
      <c r="P18" s="259"/>
      <c r="Q18" s="259"/>
      <c r="R18" s="259"/>
      <c r="S18" s="259"/>
      <c r="T18" s="259"/>
      <c r="U18" s="259"/>
      <c r="V18" s="259"/>
      <c r="W18" s="259"/>
      <c r="X18" s="259"/>
      <c r="Y18" s="259"/>
      <c r="Z18" s="294"/>
      <c r="AA18" s="232"/>
      <c r="AB18" s="232"/>
      <c r="AC18" s="232"/>
      <c r="AD18" s="232"/>
      <c r="AE18" s="232"/>
    </row>
    <row r="19" spans="1:37" s="231" customFormat="1" ht="17.25" customHeight="1">
      <c r="A19" s="232"/>
      <c r="B19" s="244" t="s">
        <v>219</v>
      </c>
      <c r="C19" s="257"/>
      <c r="D19" s="257"/>
      <c r="E19" s="257"/>
      <c r="F19" s="257"/>
      <c r="G19" s="257"/>
      <c r="H19" s="257"/>
      <c r="I19" s="257"/>
      <c r="J19" s="257"/>
      <c r="K19" s="257"/>
      <c r="L19" s="257"/>
      <c r="M19" s="257"/>
      <c r="N19" s="257"/>
      <c r="O19" s="257"/>
      <c r="P19" s="257"/>
      <c r="Q19" s="257"/>
      <c r="R19" s="257"/>
      <c r="S19" s="257"/>
      <c r="T19" s="257"/>
      <c r="U19" s="257"/>
      <c r="V19" s="257"/>
      <c r="W19" s="257"/>
      <c r="X19" s="257"/>
      <c r="Y19" s="257"/>
      <c r="Z19" s="295"/>
      <c r="AA19" s="232"/>
      <c r="AB19" s="232"/>
      <c r="AC19" s="232"/>
      <c r="AD19" s="232"/>
      <c r="AE19" s="232"/>
    </row>
    <row r="20" spans="1:37" s="231" customFormat="1" ht="17.25" customHeight="1">
      <c r="A20" s="232"/>
      <c r="B20" s="245" t="s">
        <v>220</v>
      </c>
      <c r="C20" s="10"/>
      <c r="D20" s="10"/>
      <c r="E20" s="10"/>
      <c r="F20" s="10"/>
      <c r="G20" s="10"/>
      <c r="H20" s="10"/>
      <c r="I20" s="10"/>
      <c r="J20" s="10"/>
      <c r="K20" s="10"/>
      <c r="L20" s="10"/>
      <c r="M20" s="10"/>
      <c r="N20" s="10" t="s">
        <v>221</v>
      </c>
      <c r="O20" s="10"/>
      <c r="P20" s="10"/>
      <c r="Q20" s="10"/>
      <c r="R20" s="10"/>
      <c r="S20" s="10"/>
      <c r="T20" s="10"/>
      <c r="U20" s="10"/>
      <c r="V20" s="10"/>
      <c r="W20" s="10"/>
      <c r="X20" s="10"/>
      <c r="Y20" s="10"/>
      <c r="Z20" s="292"/>
      <c r="AA20" s="232"/>
      <c r="AB20" s="232"/>
      <c r="AC20" s="232"/>
      <c r="AD20" s="232"/>
      <c r="AE20" s="232"/>
    </row>
    <row r="21" spans="1:37" s="231" customFormat="1" ht="17.25" customHeight="1">
      <c r="A21" s="232"/>
      <c r="B21" s="245"/>
      <c r="C21" s="10"/>
      <c r="D21" s="10"/>
      <c r="E21" s="10"/>
      <c r="F21" s="10"/>
      <c r="G21" s="10"/>
      <c r="H21" s="10"/>
      <c r="I21" s="10"/>
      <c r="J21" s="10"/>
      <c r="K21" s="10"/>
      <c r="L21" s="10"/>
      <c r="M21" s="10"/>
      <c r="N21" s="10"/>
      <c r="O21" s="10"/>
      <c r="P21" s="10"/>
      <c r="Q21" s="10"/>
      <c r="R21" s="10"/>
      <c r="S21" s="10"/>
      <c r="T21" s="10"/>
      <c r="U21" s="10"/>
      <c r="V21" s="10"/>
      <c r="W21" s="10"/>
      <c r="X21" s="10"/>
      <c r="Y21" s="10"/>
      <c r="Z21" s="292"/>
      <c r="AA21" s="232"/>
      <c r="AB21" s="232"/>
      <c r="AC21" s="232"/>
      <c r="AD21" s="232"/>
      <c r="AE21" s="232"/>
    </row>
    <row r="22" spans="1:37" s="231" customFormat="1" ht="17.25" customHeight="1">
      <c r="A22" s="232"/>
      <c r="B22" s="248"/>
      <c r="C22" s="260"/>
      <c r="D22" s="260"/>
      <c r="E22" s="260"/>
      <c r="F22" s="260"/>
      <c r="G22" s="260"/>
      <c r="H22" s="260"/>
      <c r="I22" s="260"/>
      <c r="J22" s="260"/>
      <c r="K22" s="260"/>
      <c r="L22" s="260"/>
      <c r="M22" s="260"/>
      <c r="N22" s="260"/>
      <c r="O22" s="260"/>
      <c r="P22" s="260"/>
      <c r="Q22" s="260"/>
      <c r="R22" s="260"/>
      <c r="S22" s="260"/>
      <c r="T22" s="260"/>
      <c r="U22" s="260"/>
      <c r="V22" s="260"/>
      <c r="W22" s="260"/>
      <c r="X22" s="260"/>
      <c r="Y22" s="260"/>
      <c r="Z22" s="296"/>
      <c r="AA22" s="232"/>
      <c r="AB22" s="232"/>
      <c r="AC22" s="232"/>
      <c r="AD22" s="232"/>
      <c r="AE22" s="232"/>
    </row>
    <row r="23" spans="1:37" ht="17.25" customHeight="1">
      <c r="A23" s="235"/>
    </row>
    <row r="24" spans="1:37" ht="17.25" customHeight="1">
      <c r="A24" s="22" t="s">
        <v>222</v>
      </c>
    </row>
    <row r="25" spans="1:37" s="232" customFormat="1" ht="17.25" customHeight="1">
      <c r="B25" s="249" t="s">
        <v>284</v>
      </c>
      <c r="C25" s="249"/>
      <c r="D25" s="249"/>
      <c r="E25" s="249"/>
      <c r="F25" s="249"/>
      <c r="G25" s="249"/>
      <c r="H25" s="249"/>
      <c r="I25" s="249"/>
      <c r="J25" s="249"/>
      <c r="K25" s="249"/>
      <c r="L25" s="249"/>
      <c r="M25" s="249"/>
      <c r="N25" s="249" t="s">
        <v>223</v>
      </c>
      <c r="O25" s="249"/>
      <c r="P25" s="249"/>
      <c r="Q25" s="249"/>
      <c r="R25" s="249"/>
      <c r="S25" s="249"/>
      <c r="T25" s="249"/>
      <c r="U25" s="249"/>
      <c r="V25" s="249"/>
      <c r="W25" s="249"/>
      <c r="X25" s="249"/>
      <c r="Y25" s="249"/>
      <c r="Z25" s="249"/>
    </row>
    <row r="26" spans="1:37" s="232" customFormat="1" ht="30" customHeight="1">
      <c r="B26" s="249" t="s">
        <v>224</v>
      </c>
      <c r="C26" s="249"/>
      <c r="D26" s="249"/>
      <c r="E26" s="268" t="s">
        <v>283</v>
      </c>
      <c r="F26" s="272"/>
      <c r="G26" s="275"/>
      <c r="H26" s="249" t="s">
        <v>194</v>
      </c>
      <c r="I26" s="249"/>
      <c r="J26" s="249"/>
      <c r="K26" s="249" t="s">
        <v>79</v>
      </c>
      <c r="L26" s="249"/>
      <c r="M26" s="249"/>
      <c r="N26" s="249" t="s">
        <v>148</v>
      </c>
      <c r="O26" s="249"/>
      <c r="P26" s="249"/>
      <c r="Q26" s="249"/>
      <c r="R26" s="249"/>
      <c r="S26" s="249"/>
      <c r="T26" s="249"/>
      <c r="U26" s="249"/>
      <c r="V26" s="249"/>
      <c r="W26" s="249" t="s">
        <v>226</v>
      </c>
      <c r="X26" s="249"/>
      <c r="Y26" s="249"/>
      <c r="Z26" s="249"/>
    </row>
    <row r="27" spans="1:37" s="232" customFormat="1" ht="17.25" customHeight="1">
      <c r="B27" s="250"/>
      <c r="C27" s="261"/>
      <c r="D27" s="266"/>
      <c r="E27" s="250"/>
      <c r="F27" s="261"/>
      <c r="G27" s="266"/>
      <c r="H27" s="250"/>
      <c r="I27" s="261"/>
      <c r="J27" s="266"/>
      <c r="K27" s="250"/>
      <c r="L27" s="261"/>
      <c r="M27" s="266"/>
      <c r="N27" s="282"/>
      <c r="O27" s="272"/>
      <c r="P27" s="272"/>
      <c r="Q27" s="272"/>
      <c r="R27" s="272" t="s">
        <v>114</v>
      </c>
      <c r="S27" s="284"/>
      <c r="T27" s="272"/>
      <c r="U27" s="272"/>
      <c r="V27" s="275"/>
      <c r="W27" s="287" t="str">
        <f>IF(N27="","",IF(N27=S27,"24:00",S27-N27))</f>
        <v/>
      </c>
      <c r="X27" s="289"/>
      <c r="Y27" s="289"/>
      <c r="Z27" s="297"/>
    </row>
    <row r="28" spans="1:37" s="232" customFormat="1" ht="17.25" customHeight="1">
      <c r="B28" s="251"/>
      <c r="C28" s="262"/>
      <c r="D28" s="267"/>
      <c r="E28" s="251"/>
      <c r="F28" s="262"/>
      <c r="G28" s="267"/>
      <c r="H28" s="251"/>
      <c r="I28" s="262"/>
      <c r="J28" s="267"/>
      <c r="K28" s="251"/>
      <c r="L28" s="262"/>
      <c r="M28" s="267"/>
      <c r="N28" s="283"/>
      <c r="O28" s="272"/>
      <c r="P28" s="272"/>
      <c r="Q28" s="272"/>
      <c r="R28" s="272"/>
      <c r="S28" s="272"/>
      <c r="T28" s="272"/>
      <c r="U28" s="272"/>
      <c r="V28" s="275"/>
      <c r="W28" s="288"/>
      <c r="X28" s="290"/>
      <c r="Y28" s="290"/>
      <c r="Z28" s="298"/>
    </row>
    <row r="29" spans="1:37" s="232" customFormat="1" ht="17.25" customHeight="1"/>
    <row r="30" spans="1:37" ht="17.25" customHeight="1">
      <c r="A30" s="22" t="s">
        <v>227</v>
      </c>
    </row>
    <row r="31" spans="1:37" ht="17.25" customHeight="1">
      <c r="A31" s="22"/>
      <c r="B31" s="249" t="s">
        <v>95</v>
      </c>
      <c r="C31" s="249"/>
      <c r="D31" s="249"/>
      <c r="E31" s="249"/>
      <c r="F31" s="249"/>
      <c r="G31" s="249" t="s">
        <v>96</v>
      </c>
      <c r="H31" s="249"/>
      <c r="I31" s="249"/>
      <c r="J31" s="249"/>
      <c r="K31" s="249"/>
      <c r="L31" s="249" t="s">
        <v>97</v>
      </c>
      <c r="M31" s="249"/>
      <c r="N31" s="249"/>
      <c r="O31" s="249"/>
      <c r="P31" s="249"/>
      <c r="AK31" s="231"/>
    </row>
    <row r="32" spans="1:37" ht="17.25" customHeight="1">
      <c r="A32" s="22"/>
      <c r="B32" s="250"/>
      <c r="C32" s="261"/>
      <c r="D32" s="261"/>
      <c r="E32" s="261"/>
      <c r="F32" s="273" t="s">
        <v>200</v>
      </c>
      <c r="G32" s="250"/>
      <c r="H32" s="261"/>
      <c r="I32" s="261"/>
      <c r="J32" s="261"/>
      <c r="K32" s="273" t="s">
        <v>228</v>
      </c>
      <c r="L32" s="250"/>
      <c r="M32" s="261"/>
      <c r="N32" s="261"/>
      <c r="O32" s="261"/>
      <c r="P32" s="273" t="s">
        <v>200</v>
      </c>
    </row>
    <row r="33" spans="1:31" ht="17.25" customHeight="1">
      <c r="A33" s="22"/>
      <c r="B33" s="251"/>
      <c r="C33" s="262"/>
      <c r="D33" s="262"/>
      <c r="E33" s="262"/>
      <c r="F33" s="274"/>
      <c r="G33" s="251"/>
      <c r="H33" s="262"/>
      <c r="I33" s="262"/>
      <c r="J33" s="262"/>
      <c r="K33" s="274"/>
      <c r="L33" s="251"/>
      <c r="M33" s="262"/>
      <c r="N33" s="262"/>
      <c r="O33" s="262"/>
      <c r="P33" s="274"/>
    </row>
    <row r="34" spans="1:31" ht="17.25" customHeight="1">
      <c r="A34" s="235"/>
    </row>
    <row r="35" spans="1:31" ht="17.25" customHeight="1">
      <c r="A35" s="22" t="s">
        <v>38</v>
      </c>
    </row>
    <row r="36" spans="1:31" s="231" customFormat="1" ht="17.25" customHeight="1">
      <c r="A36" s="232"/>
      <c r="B36" s="249" t="s">
        <v>229</v>
      </c>
      <c r="C36" s="249"/>
      <c r="D36" s="249"/>
      <c r="E36" s="249"/>
      <c r="F36" s="249"/>
      <c r="G36" s="249"/>
      <c r="H36" s="249"/>
      <c r="I36" s="249"/>
      <c r="J36" s="249" t="s">
        <v>103</v>
      </c>
      <c r="K36" s="249"/>
      <c r="L36" s="249"/>
      <c r="M36" s="249"/>
      <c r="N36" s="249"/>
      <c r="O36" s="249"/>
      <c r="P36" s="249"/>
      <c r="Q36" s="249"/>
      <c r="R36" s="249" t="s">
        <v>79</v>
      </c>
      <c r="S36" s="249"/>
      <c r="T36" s="249"/>
      <c r="U36" s="249"/>
      <c r="V36" s="249"/>
      <c r="W36" s="249"/>
      <c r="X36" s="249"/>
      <c r="Y36" s="249"/>
      <c r="Z36" s="249"/>
      <c r="AA36" s="249"/>
      <c r="AB36" s="249"/>
      <c r="AC36" s="249"/>
    </row>
    <row r="37" spans="1:31" s="231" customFormat="1" ht="17.25" customHeight="1">
      <c r="A37" s="236"/>
      <c r="B37" s="249" t="s">
        <v>230</v>
      </c>
      <c r="C37" s="249"/>
      <c r="D37" s="249"/>
      <c r="E37" s="249"/>
      <c r="F37" s="249" t="s">
        <v>231</v>
      </c>
      <c r="G37" s="249"/>
      <c r="H37" s="249"/>
      <c r="I37" s="249"/>
      <c r="J37" s="249" t="s">
        <v>230</v>
      </c>
      <c r="K37" s="249"/>
      <c r="L37" s="249"/>
      <c r="M37" s="249"/>
      <c r="N37" s="249" t="s">
        <v>232</v>
      </c>
      <c r="O37" s="249"/>
      <c r="P37" s="249"/>
      <c r="Q37" s="249"/>
      <c r="R37" s="249" t="s">
        <v>230</v>
      </c>
      <c r="S37" s="249"/>
      <c r="T37" s="249"/>
      <c r="U37" s="249"/>
      <c r="V37" s="249" t="s">
        <v>232</v>
      </c>
      <c r="W37" s="249"/>
      <c r="X37" s="249"/>
      <c r="Y37" s="249"/>
      <c r="Z37" s="249" t="s">
        <v>79</v>
      </c>
      <c r="AA37" s="249"/>
      <c r="AB37" s="249"/>
      <c r="AC37" s="249"/>
    </row>
    <row r="38" spans="1:31" s="231" customFormat="1" ht="17.25" customHeight="1">
      <c r="A38" s="237"/>
      <c r="B38" s="249"/>
      <c r="C38" s="249"/>
      <c r="D38" s="249"/>
      <c r="E38" s="249"/>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row>
    <row r="39" spans="1:31" s="231" customFormat="1" ht="17.25" customHeight="1">
      <c r="A39" s="237"/>
      <c r="B39" s="249"/>
      <c r="C39" s="249"/>
      <c r="D39" s="249"/>
      <c r="E39" s="249"/>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row>
    <row r="40" spans="1:31" ht="14.25" customHeight="1">
      <c r="A40" s="238" t="s">
        <v>41</v>
      </c>
      <c r="B40" s="238"/>
      <c r="C40" s="238"/>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row>
    <row r="41" spans="1:31" ht="17.25" customHeight="1">
      <c r="A41" s="235"/>
    </row>
    <row r="42" spans="1:31" ht="17.25" customHeight="1">
      <c r="A42" s="22" t="s">
        <v>233</v>
      </c>
    </row>
    <row r="43" spans="1:31" s="232" customFormat="1" ht="17.25" customHeight="1">
      <c r="B43" s="250" t="s">
        <v>234</v>
      </c>
      <c r="C43" s="261"/>
      <c r="D43" s="261"/>
      <c r="E43" s="266"/>
      <c r="F43" s="275" t="s">
        <v>235</v>
      </c>
      <c r="G43" s="249"/>
      <c r="H43" s="249"/>
      <c r="I43" s="249"/>
      <c r="J43" s="278" t="s">
        <v>236</v>
      </c>
      <c r="K43" s="278"/>
      <c r="L43" s="278"/>
      <c r="M43" s="278"/>
      <c r="N43" s="278" t="s">
        <v>237</v>
      </c>
      <c r="O43" s="278"/>
      <c r="P43" s="278"/>
      <c r="Q43" s="278"/>
      <c r="R43" s="249" t="s">
        <v>239</v>
      </c>
      <c r="S43" s="249"/>
      <c r="T43" s="249"/>
      <c r="U43" s="249"/>
      <c r="V43" s="249"/>
      <c r="W43" s="249"/>
      <c r="X43" s="249"/>
      <c r="Y43" s="249"/>
    </row>
    <row r="44" spans="1:31" s="232" customFormat="1" ht="17.25" customHeight="1">
      <c r="B44" s="252" t="s">
        <v>240</v>
      </c>
      <c r="C44" s="263"/>
      <c r="D44" s="263"/>
      <c r="E44" s="269"/>
      <c r="F44" s="275"/>
      <c r="G44" s="249"/>
      <c r="H44" s="249"/>
      <c r="I44" s="249"/>
      <c r="J44" s="278"/>
      <c r="K44" s="278"/>
      <c r="L44" s="278"/>
      <c r="M44" s="278"/>
      <c r="N44" s="278"/>
      <c r="O44" s="278"/>
      <c r="P44" s="278"/>
      <c r="Q44" s="278"/>
      <c r="R44" s="249" t="s">
        <v>241</v>
      </c>
      <c r="S44" s="249"/>
      <c r="T44" s="249"/>
      <c r="U44" s="249"/>
      <c r="V44" s="249" t="s">
        <v>211</v>
      </c>
      <c r="W44" s="249"/>
      <c r="X44" s="249"/>
      <c r="Y44" s="249"/>
    </row>
    <row r="45" spans="1:31" s="232" customFormat="1" ht="17.25" customHeight="1">
      <c r="B45" s="253"/>
      <c r="C45" s="264"/>
      <c r="D45" s="264"/>
      <c r="E45" s="270"/>
      <c r="F45" s="250"/>
      <c r="G45" s="261"/>
      <c r="H45" s="261"/>
      <c r="I45" s="276" t="s">
        <v>199</v>
      </c>
      <c r="J45" s="250"/>
      <c r="K45" s="261"/>
      <c r="L45" s="261"/>
      <c r="M45" s="280" t="s">
        <v>82</v>
      </c>
      <c r="N45" s="250"/>
      <c r="O45" s="261"/>
      <c r="P45" s="261"/>
      <c r="Q45" s="280" t="s">
        <v>175</v>
      </c>
      <c r="R45" s="250"/>
      <c r="S45" s="261"/>
      <c r="T45" s="261"/>
      <c r="U45" s="285" t="s">
        <v>242</v>
      </c>
      <c r="V45" s="250"/>
      <c r="W45" s="261"/>
      <c r="X45" s="261"/>
      <c r="Y45" s="280" t="s">
        <v>175</v>
      </c>
    </row>
    <row r="46" spans="1:31" s="232" customFormat="1" ht="25.5" customHeight="1">
      <c r="B46" s="254"/>
      <c r="C46" s="265"/>
      <c r="D46" s="265"/>
      <c r="E46" s="271"/>
      <c r="F46" s="251"/>
      <c r="G46" s="262"/>
      <c r="H46" s="262"/>
      <c r="I46" s="277"/>
      <c r="J46" s="251"/>
      <c r="K46" s="262"/>
      <c r="L46" s="262"/>
      <c r="M46" s="281"/>
      <c r="N46" s="251"/>
      <c r="O46" s="262"/>
      <c r="P46" s="262"/>
      <c r="Q46" s="281"/>
      <c r="R46" s="251"/>
      <c r="S46" s="262"/>
      <c r="T46" s="262"/>
      <c r="U46" s="286"/>
      <c r="V46" s="251"/>
      <c r="W46" s="262"/>
      <c r="X46" s="262"/>
      <c r="Y46" s="281"/>
    </row>
    <row r="47" spans="1:31" s="232" customFormat="1" ht="17.25" customHeight="1"/>
  </sheetData>
  <mergeCells count="79">
    <mergeCell ref="A2:AC2"/>
    <mergeCell ref="D11:Z11"/>
    <mergeCell ref="D12:K12"/>
    <mergeCell ref="L12:P12"/>
    <mergeCell ref="Q12:Z12"/>
    <mergeCell ref="B15:Z15"/>
    <mergeCell ref="B16:K16"/>
    <mergeCell ref="L16:P16"/>
    <mergeCell ref="Q16:Z16"/>
    <mergeCell ref="B19:Z19"/>
    <mergeCell ref="B20:M20"/>
    <mergeCell ref="N20:Z20"/>
    <mergeCell ref="B25:M25"/>
    <mergeCell ref="N25:Z25"/>
    <mergeCell ref="B26:D26"/>
    <mergeCell ref="E26:G26"/>
    <mergeCell ref="H26:J26"/>
    <mergeCell ref="K26:M26"/>
    <mergeCell ref="N26:V26"/>
    <mergeCell ref="W26:Z26"/>
    <mergeCell ref="B31:F31"/>
    <mergeCell ref="G31:K31"/>
    <mergeCell ref="L31:P31"/>
    <mergeCell ref="B36:I36"/>
    <mergeCell ref="J36:Q36"/>
    <mergeCell ref="R36:AC36"/>
    <mergeCell ref="B37:E37"/>
    <mergeCell ref="F37:I37"/>
    <mergeCell ref="J37:M37"/>
    <mergeCell ref="N37:Q37"/>
    <mergeCell ref="R37:U37"/>
    <mergeCell ref="V37:Y37"/>
    <mergeCell ref="Z37:AC37"/>
    <mergeCell ref="A40:AE40"/>
    <mergeCell ref="B43:E43"/>
    <mergeCell ref="R43:Y43"/>
    <mergeCell ref="B44:E44"/>
    <mergeCell ref="R44:U44"/>
    <mergeCell ref="V44:Y44"/>
    <mergeCell ref="B5:AB6"/>
    <mergeCell ref="B8:AB9"/>
    <mergeCell ref="B11:C12"/>
    <mergeCell ref="B13:C14"/>
    <mergeCell ref="D13:K14"/>
    <mergeCell ref="L13:P14"/>
    <mergeCell ref="Q13:Z14"/>
    <mergeCell ref="B17:K18"/>
    <mergeCell ref="L17:P18"/>
    <mergeCell ref="Q17:Z18"/>
    <mergeCell ref="B21:M22"/>
    <mergeCell ref="N21:Z22"/>
    <mergeCell ref="B27:D28"/>
    <mergeCell ref="E27:G28"/>
    <mergeCell ref="H27:J28"/>
    <mergeCell ref="K27:M28"/>
    <mergeCell ref="N27:Q28"/>
    <mergeCell ref="R27:R28"/>
    <mergeCell ref="S27:V28"/>
    <mergeCell ref="W27:Z28"/>
    <mergeCell ref="B32:E33"/>
    <mergeCell ref="G32:J33"/>
    <mergeCell ref="L32:O33"/>
    <mergeCell ref="B38:E39"/>
    <mergeCell ref="F38:I39"/>
    <mergeCell ref="J38:M39"/>
    <mergeCell ref="N38:Q39"/>
    <mergeCell ref="R38:U39"/>
    <mergeCell ref="V38:Y39"/>
    <mergeCell ref="Z38:AC39"/>
    <mergeCell ref="F43:I44"/>
    <mergeCell ref="J43:M44"/>
    <mergeCell ref="N43:Q44"/>
    <mergeCell ref="B45:E46"/>
    <mergeCell ref="F45:H46"/>
    <mergeCell ref="I45:I46"/>
    <mergeCell ref="J45:L46"/>
    <mergeCell ref="N45:P46"/>
    <mergeCell ref="R45:T46"/>
    <mergeCell ref="V45:X46"/>
  </mergeCells>
  <phoneticPr fontId="21"/>
  <printOptions horizontalCentered="1"/>
  <pageMargins left="0.70866141732283472" right="0.70866141732283472" top="0.55118110236220474" bottom="0.74803149606299213" header="0.31496062992125984" footer="0.31496062992125984"/>
  <pageSetup paperSize="9"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C00000"/>
  </sheetPr>
  <dimension ref="A1:DJ48"/>
  <sheetViews>
    <sheetView showZeros="0" view="pageBreakPreview" zoomScale="60" workbookViewId="0">
      <selection activeCell="F24" sqref="F24"/>
    </sheetView>
  </sheetViews>
  <sheetFormatPr defaultRowHeight="13.5"/>
  <cols>
    <col min="1" max="1" width="3.75" style="300" customWidth="1"/>
    <col min="2" max="2" width="5.75" style="300" customWidth="1"/>
    <col min="3" max="3" width="10" style="300" customWidth="1"/>
    <col min="4" max="13" width="9" style="300" customWidth="1"/>
    <col min="14" max="16384" width="9" style="300" bestFit="1" customWidth="1"/>
  </cols>
  <sheetData>
    <row r="1" spans="1:13">
      <c r="A1" s="300" t="s">
        <v>243</v>
      </c>
    </row>
    <row r="2" spans="1:13" ht="21" customHeight="1">
      <c r="A2" s="302" t="s">
        <v>20</v>
      </c>
      <c r="B2" s="302"/>
      <c r="C2" s="302"/>
      <c r="D2" s="302"/>
      <c r="E2" s="302"/>
      <c r="F2" s="302"/>
      <c r="G2" s="302"/>
      <c r="H2" s="302"/>
      <c r="I2" s="302"/>
      <c r="J2" s="302"/>
      <c r="K2" s="302"/>
      <c r="L2" s="302"/>
      <c r="M2" s="302"/>
    </row>
    <row r="3" spans="1:13">
      <c r="E3" s="357"/>
      <c r="F3" s="357"/>
      <c r="G3" s="357"/>
      <c r="H3" s="357"/>
      <c r="I3" s="357"/>
      <c r="J3" s="357"/>
      <c r="K3" s="357"/>
      <c r="L3" s="357"/>
    </row>
    <row r="4" spans="1:13" ht="14.25">
      <c r="E4" s="357"/>
      <c r="F4" s="357"/>
      <c r="G4" s="357"/>
      <c r="H4" s="357"/>
      <c r="I4" s="357"/>
      <c r="J4" s="357"/>
      <c r="K4" s="357"/>
      <c r="L4" s="357"/>
    </row>
    <row r="5" spans="1:13" ht="29.25" customHeight="1">
      <c r="A5" s="303" t="s">
        <v>99</v>
      </c>
      <c r="B5" s="321"/>
      <c r="C5" s="334" t="str">
        <f>別紙１!R4</f>
        <v>県庁病院</v>
      </c>
      <c r="D5" s="347"/>
      <c r="E5" s="347"/>
      <c r="F5" s="372"/>
      <c r="G5" s="377"/>
      <c r="H5" s="377"/>
      <c r="I5" s="386"/>
      <c r="J5" s="386"/>
    </row>
    <row r="6" spans="1:13" s="301" customFormat="1" ht="18" customHeight="1">
      <c r="A6" s="304" t="s">
        <v>244</v>
      </c>
      <c r="B6" s="322"/>
      <c r="C6" s="335" t="s">
        <v>245</v>
      </c>
      <c r="D6" s="348" t="s">
        <v>246</v>
      </c>
      <c r="E6" s="358"/>
      <c r="F6" s="358"/>
      <c r="G6" s="358"/>
      <c r="H6" s="358"/>
      <c r="I6" s="358"/>
      <c r="J6" s="358"/>
      <c r="K6" s="358"/>
      <c r="L6" s="358"/>
      <c r="M6" s="392"/>
    </row>
    <row r="7" spans="1:13" s="301" customFormat="1" ht="18" customHeight="1">
      <c r="A7" s="305"/>
      <c r="B7" s="323"/>
      <c r="C7" s="336"/>
      <c r="D7" s="349" t="s">
        <v>247</v>
      </c>
      <c r="E7" s="359"/>
      <c r="F7" s="359"/>
      <c r="G7" s="359" t="s">
        <v>6</v>
      </c>
      <c r="H7" s="359"/>
      <c r="I7" s="359"/>
      <c r="J7" s="359" t="s">
        <v>108</v>
      </c>
      <c r="K7" s="359"/>
      <c r="L7" s="359"/>
      <c r="M7" s="393" t="s">
        <v>248</v>
      </c>
    </row>
    <row r="8" spans="1:13" ht="22.5" customHeight="1">
      <c r="A8" s="305"/>
      <c r="B8" s="323"/>
      <c r="C8" s="336"/>
      <c r="D8" s="350" t="s">
        <v>230</v>
      </c>
      <c r="E8" s="359" t="s">
        <v>232</v>
      </c>
      <c r="F8" s="359"/>
      <c r="G8" s="378" t="s">
        <v>230</v>
      </c>
      <c r="H8" s="359" t="s">
        <v>232</v>
      </c>
      <c r="I8" s="359"/>
      <c r="J8" s="378" t="s">
        <v>230</v>
      </c>
      <c r="K8" s="359" t="s">
        <v>232</v>
      </c>
      <c r="L8" s="359"/>
      <c r="M8" s="394" t="s">
        <v>230</v>
      </c>
    </row>
    <row r="9" spans="1:13" ht="22.5" customHeight="1">
      <c r="A9" s="306"/>
      <c r="B9" s="324"/>
      <c r="C9" s="337"/>
      <c r="D9" s="351"/>
      <c r="E9" s="360" t="s">
        <v>249</v>
      </c>
      <c r="F9" s="373" t="s">
        <v>34</v>
      </c>
      <c r="G9" s="379"/>
      <c r="H9" s="360" t="s">
        <v>249</v>
      </c>
      <c r="I9" s="373" t="s">
        <v>34</v>
      </c>
      <c r="J9" s="379"/>
      <c r="K9" s="360" t="s">
        <v>249</v>
      </c>
      <c r="L9" s="373" t="s">
        <v>34</v>
      </c>
      <c r="M9" s="395"/>
    </row>
    <row r="10" spans="1:13" ht="13.5" customHeight="1">
      <c r="A10" s="307"/>
      <c r="B10" s="325"/>
      <c r="C10" s="338" t="s">
        <v>153</v>
      </c>
      <c r="D10" s="352" t="s">
        <v>153</v>
      </c>
      <c r="E10" s="361"/>
      <c r="F10" s="374" t="s">
        <v>153</v>
      </c>
      <c r="G10" s="380" t="s">
        <v>153</v>
      </c>
      <c r="H10" s="361"/>
      <c r="I10" s="374" t="s">
        <v>153</v>
      </c>
      <c r="J10" s="380" t="s">
        <v>153</v>
      </c>
      <c r="K10" s="361"/>
      <c r="L10" s="374" t="s">
        <v>153</v>
      </c>
      <c r="M10" s="396" t="s">
        <v>153</v>
      </c>
    </row>
    <row r="11" spans="1:13" ht="37.5" customHeight="1">
      <c r="A11" s="308" t="s">
        <v>251</v>
      </c>
      <c r="B11" s="326"/>
      <c r="C11" s="339"/>
      <c r="D11" s="353"/>
      <c r="E11" s="362"/>
      <c r="F11" s="375" t="s">
        <v>252</v>
      </c>
      <c r="G11" s="381"/>
      <c r="H11" s="385"/>
      <c r="I11" s="375" t="s">
        <v>252</v>
      </c>
      <c r="J11" s="362">
        <f t="shared" ref="J11:K22" si="0">SUM(D11,G11)</f>
        <v>0</v>
      </c>
      <c r="K11" s="387">
        <f t="shared" si="0"/>
        <v>0</v>
      </c>
      <c r="L11" s="375" t="s">
        <v>252</v>
      </c>
      <c r="M11" s="397"/>
    </row>
    <row r="12" spans="1:13" ht="37.5" customHeight="1">
      <c r="A12" s="309" t="s">
        <v>253</v>
      </c>
      <c r="B12" s="327"/>
      <c r="C12" s="340"/>
      <c r="D12" s="354"/>
      <c r="E12" s="363"/>
      <c r="F12" s="375" t="s">
        <v>252</v>
      </c>
      <c r="G12" s="382"/>
      <c r="H12" s="363"/>
      <c r="I12" s="375" t="s">
        <v>252</v>
      </c>
      <c r="J12" s="362">
        <f t="shared" si="0"/>
        <v>0</v>
      </c>
      <c r="K12" s="387">
        <f t="shared" si="0"/>
        <v>0</v>
      </c>
      <c r="L12" s="375" t="s">
        <v>252</v>
      </c>
      <c r="M12" s="398"/>
    </row>
    <row r="13" spans="1:13" ht="37.5" customHeight="1">
      <c r="A13" s="309" t="s">
        <v>193</v>
      </c>
      <c r="B13" s="327"/>
      <c r="C13" s="340"/>
      <c r="D13" s="354"/>
      <c r="E13" s="364"/>
      <c r="F13" s="375" t="s">
        <v>252</v>
      </c>
      <c r="G13" s="382"/>
      <c r="H13" s="364"/>
      <c r="I13" s="375" t="s">
        <v>252</v>
      </c>
      <c r="J13" s="362">
        <f t="shared" si="0"/>
        <v>0</v>
      </c>
      <c r="K13" s="366">
        <f t="shared" si="0"/>
        <v>0</v>
      </c>
      <c r="L13" s="375" t="s">
        <v>252</v>
      </c>
      <c r="M13" s="398"/>
    </row>
    <row r="14" spans="1:13" ht="37.5" customHeight="1">
      <c r="A14" s="309" t="s">
        <v>184</v>
      </c>
      <c r="B14" s="327"/>
      <c r="C14" s="340"/>
      <c r="D14" s="354"/>
      <c r="E14" s="365"/>
      <c r="F14" s="375" t="s">
        <v>252</v>
      </c>
      <c r="G14" s="382"/>
      <c r="H14" s="363"/>
      <c r="I14" s="375" t="s">
        <v>252</v>
      </c>
      <c r="J14" s="362">
        <f t="shared" si="0"/>
        <v>0</v>
      </c>
      <c r="K14" s="366">
        <f t="shared" si="0"/>
        <v>0</v>
      </c>
      <c r="L14" s="375" t="s">
        <v>252</v>
      </c>
      <c r="M14" s="398"/>
    </row>
    <row r="15" spans="1:13" ht="37.5" customHeight="1">
      <c r="A15" s="309" t="s">
        <v>255</v>
      </c>
      <c r="B15" s="327"/>
      <c r="C15" s="340"/>
      <c r="D15" s="354"/>
      <c r="E15" s="364"/>
      <c r="F15" s="375" t="s">
        <v>252</v>
      </c>
      <c r="G15" s="382"/>
      <c r="H15" s="364"/>
      <c r="I15" s="375" t="s">
        <v>252</v>
      </c>
      <c r="J15" s="362">
        <f t="shared" si="0"/>
        <v>0</v>
      </c>
      <c r="K15" s="366">
        <f t="shared" si="0"/>
        <v>0</v>
      </c>
      <c r="L15" s="375" t="s">
        <v>252</v>
      </c>
      <c r="M15" s="398"/>
    </row>
    <row r="16" spans="1:13" ht="37.5" customHeight="1">
      <c r="A16" s="309" t="s">
        <v>46</v>
      </c>
      <c r="B16" s="327"/>
      <c r="C16" s="340"/>
      <c r="D16" s="354"/>
      <c r="E16" s="363"/>
      <c r="F16" s="375" t="s">
        <v>252</v>
      </c>
      <c r="G16" s="382"/>
      <c r="H16" s="363"/>
      <c r="I16" s="375" t="s">
        <v>252</v>
      </c>
      <c r="J16" s="362">
        <f t="shared" si="0"/>
        <v>0</v>
      </c>
      <c r="K16" s="366">
        <f t="shared" si="0"/>
        <v>0</v>
      </c>
      <c r="L16" s="375" t="s">
        <v>252</v>
      </c>
      <c r="M16" s="398"/>
    </row>
    <row r="17" spans="1:13" ht="37.5" customHeight="1">
      <c r="A17" s="309" t="s">
        <v>257</v>
      </c>
      <c r="B17" s="327"/>
      <c r="C17" s="340"/>
      <c r="D17" s="354"/>
      <c r="E17" s="364"/>
      <c r="F17" s="375" t="s">
        <v>252</v>
      </c>
      <c r="G17" s="382"/>
      <c r="H17" s="364"/>
      <c r="I17" s="375" t="s">
        <v>252</v>
      </c>
      <c r="J17" s="362">
        <f t="shared" si="0"/>
        <v>0</v>
      </c>
      <c r="K17" s="366">
        <f t="shared" si="0"/>
        <v>0</v>
      </c>
      <c r="L17" s="375" t="s">
        <v>252</v>
      </c>
      <c r="M17" s="398"/>
    </row>
    <row r="18" spans="1:13" ht="37.5" customHeight="1">
      <c r="A18" s="309" t="s">
        <v>258</v>
      </c>
      <c r="B18" s="327"/>
      <c r="C18" s="340"/>
      <c r="D18" s="354"/>
      <c r="E18" s="363"/>
      <c r="F18" s="375" t="s">
        <v>252</v>
      </c>
      <c r="G18" s="382"/>
      <c r="H18" s="363"/>
      <c r="I18" s="375" t="s">
        <v>252</v>
      </c>
      <c r="J18" s="362">
        <f t="shared" si="0"/>
        <v>0</v>
      </c>
      <c r="K18" s="366">
        <f t="shared" si="0"/>
        <v>0</v>
      </c>
      <c r="L18" s="375" t="s">
        <v>252</v>
      </c>
      <c r="M18" s="398"/>
    </row>
    <row r="19" spans="1:13" ht="37.5" customHeight="1">
      <c r="A19" s="309" t="s">
        <v>125</v>
      </c>
      <c r="B19" s="327"/>
      <c r="C19" s="340"/>
      <c r="D19" s="354"/>
      <c r="E19" s="364"/>
      <c r="F19" s="375" t="s">
        <v>252</v>
      </c>
      <c r="G19" s="382"/>
      <c r="H19" s="364"/>
      <c r="I19" s="375" t="s">
        <v>252</v>
      </c>
      <c r="J19" s="362">
        <f t="shared" si="0"/>
        <v>0</v>
      </c>
      <c r="K19" s="366">
        <f t="shared" si="0"/>
        <v>0</v>
      </c>
      <c r="L19" s="375" t="s">
        <v>252</v>
      </c>
      <c r="M19" s="398"/>
    </row>
    <row r="20" spans="1:13" ht="37.5" customHeight="1">
      <c r="A20" s="309" t="s">
        <v>259</v>
      </c>
      <c r="B20" s="327"/>
      <c r="C20" s="340"/>
      <c r="D20" s="354"/>
      <c r="E20" s="363"/>
      <c r="F20" s="375" t="s">
        <v>252</v>
      </c>
      <c r="G20" s="382"/>
      <c r="H20" s="363"/>
      <c r="I20" s="375" t="s">
        <v>252</v>
      </c>
      <c r="J20" s="362">
        <f t="shared" si="0"/>
        <v>0</v>
      </c>
      <c r="K20" s="366">
        <f t="shared" si="0"/>
        <v>0</v>
      </c>
      <c r="L20" s="375" t="s">
        <v>252</v>
      </c>
      <c r="M20" s="398"/>
    </row>
    <row r="21" spans="1:13" ht="37.5" customHeight="1">
      <c r="A21" s="309" t="s">
        <v>260</v>
      </c>
      <c r="B21" s="327"/>
      <c r="C21" s="340"/>
      <c r="D21" s="354"/>
      <c r="E21" s="364"/>
      <c r="F21" s="375" t="s">
        <v>252</v>
      </c>
      <c r="G21" s="382"/>
      <c r="H21" s="364"/>
      <c r="I21" s="375" t="s">
        <v>252</v>
      </c>
      <c r="J21" s="362">
        <f t="shared" si="0"/>
        <v>0</v>
      </c>
      <c r="K21" s="366">
        <f t="shared" si="0"/>
        <v>0</v>
      </c>
      <c r="L21" s="375" t="s">
        <v>252</v>
      </c>
      <c r="M21" s="398"/>
    </row>
    <row r="22" spans="1:13" ht="37.5" customHeight="1">
      <c r="A22" s="309" t="s">
        <v>261</v>
      </c>
      <c r="B22" s="327"/>
      <c r="C22" s="340"/>
      <c r="D22" s="354"/>
      <c r="E22" s="363"/>
      <c r="F22" s="375" t="s">
        <v>252</v>
      </c>
      <c r="G22" s="382"/>
      <c r="H22" s="363"/>
      <c r="I22" s="375" t="s">
        <v>252</v>
      </c>
      <c r="J22" s="362">
        <f t="shared" si="0"/>
        <v>0</v>
      </c>
      <c r="K22" s="366">
        <f t="shared" si="0"/>
        <v>0</v>
      </c>
      <c r="L22" s="375" t="s">
        <v>252</v>
      </c>
      <c r="M22" s="398"/>
    </row>
    <row r="23" spans="1:13" ht="37.5" customHeight="1">
      <c r="A23" s="309" t="s">
        <v>79</v>
      </c>
      <c r="B23" s="327"/>
      <c r="C23" s="340">
        <f>SUM(C11:C22)</f>
        <v>0</v>
      </c>
      <c r="D23" s="355">
        <f>SUM(D11:D22)</f>
        <v>0</v>
      </c>
      <c r="E23" s="366">
        <f>SUM(E11:E22)</f>
        <v>0</v>
      </c>
      <c r="F23" s="375" t="s">
        <v>252</v>
      </c>
      <c r="G23" s="383">
        <f>SUM(G11:G22)</f>
        <v>0</v>
      </c>
      <c r="H23" s="366">
        <f>SUM(H11:H22)</f>
        <v>0</v>
      </c>
      <c r="I23" s="375" t="s">
        <v>252</v>
      </c>
      <c r="J23" s="383">
        <f>SUM(J11:J22)</f>
        <v>0</v>
      </c>
      <c r="K23" s="366">
        <f>SUM(K11:K22)</f>
        <v>0</v>
      </c>
      <c r="L23" s="375" t="s">
        <v>252</v>
      </c>
      <c r="M23" s="399">
        <f>SUM(M11:M22)</f>
        <v>0</v>
      </c>
    </row>
    <row r="24" spans="1:13" ht="37.5" customHeight="1">
      <c r="A24" s="310" t="s">
        <v>263</v>
      </c>
      <c r="B24" s="328"/>
      <c r="C24" s="341">
        <f>+C23/12</f>
        <v>0</v>
      </c>
      <c r="D24" s="341">
        <f>+D23/12</f>
        <v>0</v>
      </c>
      <c r="E24" s="367">
        <f>+E23/12</f>
        <v>0</v>
      </c>
      <c r="F24" s="376"/>
      <c r="G24" s="384">
        <f>+G23/12</f>
        <v>0</v>
      </c>
      <c r="H24" s="367">
        <f>+H23/12</f>
        <v>0</v>
      </c>
      <c r="I24" s="376"/>
      <c r="J24" s="384">
        <f>+J23/12</f>
        <v>0</v>
      </c>
      <c r="K24" s="367">
        <f>+K23/12</f>
        <v>0</v>
      </c>
      <c r="L24" s="376"/>
      <c r="M24" s="400">
        <f>+M23/12</f>
        <v>0</v>
      </c>
    </row>
    <row r="25" spans="1:13" ht="7.5" customHeight="1"/>
    <row r="26" spans="1:13">
      <c r="A26" s="311" t="s">
        <v>32</v>
      </c>
    </row>
    <row r="27" spans="1:13">
      <c r="A27" s="311" t="s">
        <v>1</v>
      </c>
    </row>
    <row r="28" spans="1:13">
      <c r="A28" s="312" t="s">
        <v>137</v>
      </c>
    </row>
    <row r="29" spans="1:13">
      <c r="A29" s="312" t="s">
        <v>88</v>
      </c>
    </row>
    <row r="30" spans="1:13">
      <c r="A30" s="312" t="s">
        <v>264</v>
      </c>
    </row>
    <row r="31" spans="1:13" ht="13.5" customHeight="1">
      <c r="A31" s="313" t="s">
        <v>265</v>
      </c>
      <c r="B31" s="313"/>
      <c r="C31" s="313"/>
      <c r="D31" s="313"/>
      <c r="E31" s="313"/>
      <c r="F31" s="313"/>
      <c r="G31" s="313"/>
      <c r="H31" s="313"/>
      <c r="I31" s="313"/>
    </row>
    <row r="32" spans="1:13" ht="13.5" customHeight="1">
      <c r="A32" s="313" t="s">
        <v>250</v>
      </c>
      <c r="B32" s="313"/>
      <c r="C32" s="313"/>
      <c r="D32" s="313"/>
      <c r="E32" s="313"/>
      <c r="F32" s="313"/>
      <c r="G32" s="313"/>
      <c r="H32" s="313"/>
      <c r="I32" s="313"/>
    </row>
    <row r="33" spans="1:114" ht="13.5" customHeight="1">
      <c r="A33" s="313" t="s">
        <v>267</v>
      </c>
      <c r="B33" s="313"/>
      <c r="C33" s="313"/>
      <c r="D33" s="313"/>
      <c r="E33" s="313"/>
      <c r="F33" s="313"/>
      <c r="G33" s="313"/>
      <c r="H33" s="313"/>
      <c r="I33" s="313"/>
    </row>
    <row r="34" spans="1:114" ht="13.5" customHeight="1">
      <c r="A34" s="313"/>
      <c r="B34" s="313"/>
      <c r="C34" s="313"/>
      <c r="D34" s="313"/>
      <c r="E34" s="313"/>
      <c r="F34" s="313"/>
      <c r="G34" s="313"/>
      <c r="H34" s="313"/>
      <c r="I34" s="313"/>
    </row>
    <row r="35" spans="1:114" ht="15">
      <c r="A35" s="314" t="s">
        <v>254</v>
      </c>
      <c r="B35" s="329"/>
      <c r="C35" s="342"/>
      <c r="D35" s="342"/>
      <c r="E35" s="314"/>
      <c r="F35" s="342"/>
      <c r="G35" s="342"/>
      <c r="H35" s="342"/>
      <c r="I35" s="342"/>
    </row>
    <row r="36" spans="1:114" ht="30" customHeight="1">
      <c r="A36" s="315" t="s">
        <v>268</v>
      </c>
      <c r="B36" s="330"/>
      <c r="C36" s="343" t="s">
        <v>282</v>
      </c>
      <c r="D36" s="356" t="s">
        <v>115</v>
      </c>
      <c r="E36" s="368" t="s">
        <v>225</v>
      </c>
      <c r="F36" s="342"/>
      <c r="G36" s="342"/>
      <c r="H36" s="342"/>
      <c r="I36" s="342"/>
      <c r="J36" s="342"/>
    </row>
    <row r="37" spans="1:114" ht="38.25" customHeight="1">
      <c r="A37" s="316"/>
      <c r="B37" s="331"/>
      <c r="C37" s="344"/>
      <c r="D37" s="344"/>
      <c r="E37" s="369">
        <f>SUM(A37:D37)</f>
        <v>0</v>
      </c>
      <c r="F37" s="342"/>
      <c r="G37" s="342"/>
      <c r="H37" s="342"/>
      <c r="I37" s="342"/>
      <c r="J37" s="342"/>
    </row>
    <row r="38" spans="1:114" ht="13.5" customHeight="1">
      <c r="A38" s="313" t="s">
        <v>270</v>
      </c>
      <c r="B38" s="313"/>
      <c r="C38" s="313"/>
      <c r="D38" s="313"/>
      <c r="E38" s="313"/>
      <c r="F38" s="313"/>
      <c r="G38" s="313"/>
      <c r="H38" s="313"/>
      <c r="I38" s="313"/>
    </row>
    <row r="39" spans="1:114" ht="27.75" customHeight="1">
      <c r="A39" s="301"/>
      <c r="B39" s="301"/>
      <c r="C39" s="301"/>
      <c r="D39" s="301"/>
      <c r="E39" s="301"/>
      <c r="F39" s="301"/>
      <c r="G39" s="301"/>
      <c r="H39" s="301"/>
      <c r="I39" s="301"/>
    </row>
    <row r="40" spans="1:114" s="0" customFormat="1" ht="15.75" customHeight="1">
      <c r="A40" s="317" t="s">
        <v>269</v>
      </c>
      <c r="B40" s="317"/>
      <c r="C40" s="317"/>
      <c r="D40" s="317"/>
      <c r="E40" s="317"/>
      <c r="F40" s="317"/>
      <c r="G40" s="317"/>
      <c r="H40" s="317"/>
      <c r="I40" s="317"/>
      <c r="J40" s="317"/>
      <c r="K40" s="388"/>
      <c r="L40" s="388"/>
      <c r="M40" s="388"/>
      <c r="N40" s="388"/>
      <c r="O40" s="388"/>
      <c r="P40" s="388"/>
      <c r="Q40" s="388"/>
      <c r="R40" s="388"/>
      <c r="S40" s="388"/>
      <c r="T40" s="388"/>
      <c r="U40" s="388"/>
      <c r="V40" s="388"/>
      <c r="W40" s="388"/>
      <c r="X40" s="388"/>
      <c r="Y40" s="388"/>
      <c r="Z40" s="388"/>
      <c r="AA40" s="388"/>
      <c r="AB40" s="388"/>
      <c r="AC40" s="388"/>
      <c r="AD40" s="388"/>
      <c r="AE40" s="388"/>
      <c r="AF40" s="388"/>
      <c r="AG40" s="388"/>
      <c r="AH40" s="388"/>
      <c r="AI40" s="388"/>
      <c r="AJ40" s="390"/>
      <c r="AK40" s="390"/>
      <c r="AL40" s="390"/>
      <c r="AM40" s="390"/>
      <c r="AN40" s="390"/>
      <c r="AO40" s="390"/>
      <c r="AP40" s="390"/>
      <c r="AQ40" s="390"/>
      <c r="AR40" s="390"/>
      <c r="AS40" s="390"/>
      <c r="AT40" s="390"/>
      <c r="AU40" s="390"/>
      <c r="AV40" s="390"/>
      <c r="AW40" s="390"/>
      <c r="AX40" s="390"/>
      <c r="AY40" s="390"/>
      <c r="AZ40" s="390"/>
      <c r="BA40" s="390"/>
      <c r="BB40" s="390"/>
      <c r="BC40" s="390"/>
      <c r="BD40" s="390"/>
      <c r="BE40" s="390"/>
      <c r="BF40" s="390"/>
      <c r="BG40" s="390"/>
      <c r="BH40" s="390"/>
      <c r="BI40" s="390"/>
      <c r="BJ40" s="390"/>
      <c r="BK40" s="390"/>
      <c r="BL40" s="390"/>
      <c r="BM40" s="390"/>
      <c r="BN40" s="390"/>
      <c r="BO40" s="390"/>
      <c r="BP40" s="390"/>
      <c r="BQ40" s="390"/>
      <c r="BR40" s="390"/>
      <c r="BS40" s="390"/>
      <c r="BT40" s="390"/>
      <c r="BU40" s="390"/>
      <c r="BV40" s="390"/>
      <c r="BW40" s="390"/>
      <c r="BX40" s="390"/>
      <c r="BY40" s="390"/>
      <c r="BZ40" s="390"/>
      <c r="CA40" s="390"/>
      <c r="CB40" s="390"/>
      <c r="CC40" s="390"/>
      <c r="CD40" s="390"/>
      <c r="CE40" s="390"/>
      <c r="CF40" s="390"/>
      <c r="CG40" s="390"/>
      <c r="CH40" s="390"/>
      <c r="CI40" s="320"/>
      <c r="CJ40" s="320"/>
      <c r="CK40" s="320"/>
      <c r="CL40" s="320"/>
      <c r="CM40" s="320"/>
      <c r="CN40" s="320"/>
      <c r="CO40" s="320"/>
      <c r="CP40" s="320"/>
      <c r="CQ40" s="320"/>
      <c r="CR40" s="320"/>
      <c r="CS40" s="320"/>
      <c r="CT40" s="320"/>
      <c r="CU40" s="320"/>
      <c r="CV40" s="320"/>
      <c r="CW40" s="320"/>
      <c r="CX40" s="320"/>
      <c r="CY40" s="320"/>
      <c r="CZ40" s="320"/>
      <c r="DA40" s="320"/>
      <c r="DB40" s="320"/>
      <c r="DC40" s="320"/>
      <c r="DD40" s="320"/>
      <c r="DE40" s="320"/>
      <c r="DF40" s="320"/>
      <c r="DG40" s="320"/>
      <c r="DH40" s="320"/>
      <c r="DI40" s="320"/>
      <c r="DJ40" s="320"/>
    </row>
    <row r="41" spans="1:114" s="0" customFormat="1" ht="18" customHeight="1">
      <c r="A41" s="318" t="s">
        <v>271</v>
      </c>
      <c r="B41" s="318"/>
      <c r="C41" s="318"/>
      <c r="D41" s="318"/>
      <c r="E41" s="318"/>
      <c r="F41" s="318"/>
      <c r="G41" s="318"/>
      <c r="H41" s="318"/>
      <c r="I41" s="318"/>
      <c r="J41" s="318"/>
      <c r="K41" s="388"/>
      <c r="L41" s="388"/>
      <c r="M41" s="388"/>
      <c r="N41" s="388"/>
      <c r="O41" s="388"/>
      <c r="P41" s="388"/>
      <c r="Q41" s="388"/>
      <c r="R41" s="388"/>
      <c r="S41" s="388"/>
      <c r="T41" s="388"/>
      <c r="U41" s="388"/>
      <c r="V41" s="388"/>
      <c r="W41" s="388"/>
      <c r="X41" s="388"/>
      <c r="Y41" s="388"/>
      <c r="Z41" s="388"/>
      <c r="AA41" s="388"/>
      <c r="AB41" s="388"/>
      <c r="AC41" s="388"/>
      <c r="AD41" s="388"/>
      <c r="AE41" s="388"/>
      <c r="AF41" s="388"/>
      <c r="AG41" s="388"/>
      <c r="AH41" s="388"/>
      <c r="AI41" s="388"/>
      <c r="AJ41" s="388"/>
      <c r="AK41" s="388"/>
      <c r="AL41" s="388"/>
      <c r="AM41" s="388"/>
      <c r="AN41" s="388"/>
      <c r="AO41" s="388"/>
      <c r="AP41" s="388"/>
      <c r="AQ41" s="388"/>
      <c r="AR41" s="388"/>
      <c r="AS41" s="388"/>
      <c r="AT41" s="388"/>
      <c r="AU41" s="388"/>
      <c r="AV41" s="388"/>
      <c r="AW41" s="388"/>
      <c r="AX41" s="388"/>
      <c r="AY41" s="388"/>
      <c r="AZ41" s="388"/>
      <c r="BA41" s="388"/>
      <c r="BB41" s="388"/>
      <c r="BC41" s="388"/>
      <c r="BD41" s="388"/>
      <c r="BE41" s="388"/>
      <c r="BF41" s="388"/>
      <c r="BG41" s="388"/>
      <c r="BH41" s="388"/>
      <c r="BI41" s="388"/>
      <c r="BJ41" s="388"/>
      <c r="BK41" s="388"/>
      <c r="BL41" s="388"/>
      <c r="BM41" s="388"/>
      <c r="BN41" s="388"/>
      <c r="BO41" s="388"/>
      <c r="BP41" s="388"/>
      <c r="BQ41" s="388"/>
      <c r="BR41" s="388"/>
      <c r="BS41" s="388"/>
      <c r="BT41" s="388"/>
      <c r="BU41" s="388"/>
      <c r="BV41" s="388"/>
      <c r="BW41" s="390"/>
      <c r="BX41" s="390"/>
      <c r="BY41" s="390"/>
      <c r="BZ41" s="390"/>
      <c r="CA41" s="390"/>
      <c r="CB41" s="390"/>
      <c r="CC41" s="390"/>
      <c r="CD41" s="390"/>
      <c r="CE41" s="390"/>
      <c r="CF41" s="390"/>
      <c r="CG41" s="390"/>
      <c r="CH41" s="390"/>
      <c r="CI41" s="320"/>
      <c r="CJ41" s="320"/>
      <c r="CK41" s="320"/>
      <c r="CL41" s="320"/>
      <c r="CM41" s="320"/>
      <c r="CN41" s="320"/>
      <c r="CO41" s="320"/>
      <c r="CP41" s="320"/>
      <c r="CQ41" s="320"/>
      <c r="CR41" s="320"/>
      <c r="CS41" s="320"/>
      <c r="CT41" s="320"/>
      <c r="CU41" s="320"/>
      <c r="CV41" s="320"/>
      <c r="CW41" s="320"/>
      <c r="CX41" s="320"/>
      <c r="CY41" s="320"/>
      <c r="CZ41" s="320"/>
      <c r="DA41" s="320"/>
      <c r="DB41" s="320"/>
      <c r="DC41" s="320"/>
      <c r="DD41" s="320"/>
      <c r="DE41" s="320"/>
      <c r="DF41" s="320"/>
      <c r="DG41" s="320"/>
      <c r="DH41" s="320"/>
      <c r="DI41" s="320"/>
      <c r="DJ41" s="320"/>
    </row>
    <row r="42" spans="1:114" s="0" customFormat="1" ht="18" customHeight="1">
      <c r="A42" s="318" t="s">
        <v>169</v>
      </c>
      <c r="B42" s="318"/>
      <c r="C42" s="318"/>
      <c r="D42" s="318"/>
      <c r="E42" s="318"/>
      <c r="F42" s="318"/>
      <c r="G42" s="318"/>
      <c r="H42" s="318"/>
      <c r="I42" s="318"/>
      <c r="J42" s="318"/>
      <c r="K42" s="388"/>
      <c r="L42" s="388"/>
      <c r="M42" s="388"/>
      <c r="N42" s="388"/>
      <c r="O42" s="388"/>
      <c r="P42" s="388"/>
      <c r="Q42" s="388"/>
      <c r="R42" s="388"/>
      <c r="S42" s="388"/>
      <c r="T42" s="388"/>
      <c r="U42" s="388"/>
      <c r="V42" s="388"/>
      <c r="W42" s="388"/>
      <c r="X42" s="388"/>
      <c r="Y42" s="388"/>
      <c r="Z42" s="388"/>
      <c r="AA42" s="388"/>
      <c r="AB42" s="388"/>
      <c r="AC42" s="388"/>
      <c r="AD42" s="388"/>
      <c r="AE42" s="388"/>
      <c r="AF42" s="388"/>
      <c r="AG42" s="388"/>
      <c r="AH42" s="388"/>
      <c r="AI42" s="388"/>
      <c r="AJ42" s="388"/>
      <c r="AK42" s="388"/>
      <c r="AL42" s="388"/>
      <c r="AM42" s="388"/>
      <c r="AN42" s="388"/>
      <c r="AO42" s="388"/>
      <c r="AP42" s="388"/>
      <c r="AQ42" s="388"/>
      <c r="AR42" s="388"/>
      <c r="AS42" s="388"/>
      <c r="AT42" s="388"/>
      <c r="AU42" s="388"/>
      <c r="AV42" s="388"/>
      <c r="AW42" s="388"/>
      <c r="AX42" s="388"/>
      <c r="AY42" s="388"/>
      <c r="AZ42" s="388"/>
      <c r="BA42" s="388"/>
      <c r="BB42" s="388"/>
      <c r="BC42" s="388"/>
      <c r="BD42" s="388"/>
      <c r="BE42" s="388"/>
      <c r="BF42" s="388"/>
      <c r="BG42" s="388"/>
      <c r="BH42" s="388"/>
      <c r="BI42" s="388"/>
      <c r="BJ42" s="388"/>
      <c r="BK42" s="388"/>
      <c r="BL42" s="388"/>
      <c r="BM42" s="388"/>
      <c r="BN42" s="388"/>
      <c r="BO42" s="388"/>
      <c r="BP42" s="388"/>
      <c r="BQ42" s="388"/>
      <c r="BR42" s="388"/>
      <c r="BS42" s="388"/>
      <c r="BT42" s="388"/>
      <c r="BU42" s="388"/>
      <c r="BV42" s="388"/>
      <c r="BW42" s="390"/>
      <c r="BX42" s="390"/>
      <c r="BY42" s="390"/>
      <c r="BZ42" s="390"/>
      <c r="CA42" s="390"/>
      <c r="CB42" s="390"/>
      <c r="CC42" s="390"/>
      <c r="CD42" s="390"/>
      <c r="CE42" s="390"/>
      <c r="CF42" s="390"/>
      <c r="CG42" s="390"/>
      <c r="CH42" s="390"/>
      <c r="CI42" s="320"/>
      <c r="CJ42" s="320"/>
      <c r="CK42" s="320"/>
      <c r="CL42" s="320"/>
      <c r="CM42" s="320"/>
      <c r="CN42" s="320"/>
      <c r="CO42" s="320"/>
      <c r="CP42" s="320"/>
      <c r="CQ42" s="320"/>
      <c r="CR42" s="320"/>
      <c r="CS42" s="320"/>
      <c r="CT42" s="320"/>
      <c r="CU42" s="320"/>
      <c r="CV42" s="320"/>
      <c r="CW42" s="320"/>
      <c r="CX42" s="320"/>
      <c r="CY42" s="320"/>
      <c r="CZ42" s="320"/>
      <c r="DA42" s="320"/>
      <c r="DB42" s="320"/>
      <c r="DC42" s="320"/>
      <c r="DD42" s="320"/>
      <c r="DE42" s="320"/>
      <c r="DF42" s="320"/>
      <c r="DG42" s="320"/>
      <c r="DH42" s="320"/>
      <c r="DI42" s="320"/>
      <c r="DJ42" s="320"/>
    </row>
    <row r="43" spans="1:114" s="0" customFormat="1" ht="28.5" customHeight="1">
      <c r="A43" s="319" t="s">
        <v>272</v>
      </c>
      <c r="B43" s="319"/>
      <c r="C43" s="319"/>
      <c r="D43" s="319"/>
      <c r="E43" s="319"/>
      <c r="F43" s="319"/>
      <c r="G43" s="319"/>
      <c r="H43" s="319"/>
      <c r="I43" s="319"/>
      <c r="J43" s="319"/>
      <c r="K43" s="389"/>
      <c r="L43" s="389"/>
      <c r="M43" s="389"/>
      <c r="N43" s="389"/>
      <c r="O43" s="389"/>
      <c r="P43" s="389"/>
      <c r="Q43" s="389"/>
      <c r="R43" s="389"/>
      <c r="S43" s="389"/>
      <c r="T43" s="389"/>
      <c r="U43" s="389"/>
      <c r="V43" s="389"/>
      <c r="W43" s="389"/>
      <c r="X43" s="389"/>
      <c r="Y43" s="389"/>
      <c r="Z43" s="389"/>
      <c r="AA43" s="389"/>
      <c r="AB43" s="389"/>
      <c r="AC43" s="389"/>
      <c r="AD43" s="389"/>
      <c r="AE43" s="389"/>
      <c r="AF43" s="389"/>
      <c r="AG43" s="389"/>
      <c r="AH43" s="389"/>
      <c r="AI43" s="389"/>
      <c r="AJ43" s="389"/>
      <c r="AK43" s="389"/>
      <c r="AL43" s="389"/>
      <c r="AM43" s="389"/>
      <c r="AN43" s="389"/>
      <c r="AO43" s="389"/>
      <c r="AP43" s="389"/>
      <c r="AQ43" s="389"/>
      <c r="AR43" s="389"/>
      <c r="AS43" s="389"/>
      <c r="AT43" s="389"/>
      <c r="AU43" s="389"/>
      <c r="AV43" s="389"/>
      <c r="AW43" s="389"/>
      <c r="AX43" s="389"/>
      <c r="AY43" s="389"/>
      <c r="AZ43" s="389"/>
      <c r="BA43" s="389"/>
      <c r="BB43" s="389"/>
      <c r="BC43" s="389"/>
      <c r="BD43" s="389"/>
      <c r="BE43" s="389"/>
      <c r="BF43" s="389"/>
      <c r="BG43" s="389"/>
      <c r="BH43" s="389"/>
      <c r="BI43" s="389"/>
      <c r="BJ43" s="389"/>
      <c r="BK43" s="389"/>
      <c r="BL43" s="389"/>
      <c r="BM43" s="389"/>
      <c r="BN43" s="389"/>
      <c r="BO43" s="389"/>
      <c r="BP43" s="389"/>
      <c r="BQ43" s="389"/>
      <c r="BR43" s="389"/>
      <c r="BS43" s="389"/>
      <c r="BT43" s="389"/>
      <c r="BU43" s="389"/>
      <c r="BV43" s="389"/>
      <c r="BW43" s="402"/>
      <c r="BX43" s="402"/>
      <c r="BY43" s="402"/>
      <c r="BZ43" s="402"/>
      <c r="CA43" s="402"/>
      <c r="CB43" s="402"/>
      <c r="CC43" s="402"/>
      <c r="CD43" s="402"/>
      <c r="CE43" s="402"/>
      <c r="CF43" s="402"/>
      <c r="CG43" s="402"/>
      <c r="CH43" s="402"/>
      <c r="CI43" s="320"/>
      <c r="CJ43" s="320"/>
      <c r="CK43" s="320"/>
      <c r="CL43" s="320"/>
      <c r="CM43" s="320"/>
      <c r="CN43" s="320"/>
      <c r="CO43" s="320"/>
      <c r="CP43" s="320"/>
      <c r="CQ43" s="320"/>
      <c r="CR43" s="320"/>
      <c r="CS43" s="320"/>
      <c r="CT43" s="320"/>
      <c r="CU43" s="320"/>
      <c r="CV43" s="320"/>
      <c r="CW43" s="320"/>
      <c r="CX43" s="320"/>
      <c r="CY43" s="320"/>
      <c r="CZ43" s="320"/>
      <c r="DA43" s="320"/>
      <c r="DB43" s="320"/>
      <c r="DC43" s="320"/>
      <c r="DD43" s="320"/>
      <c r="DE43" s="320"/>
      <c r="DF43" s="320"/>
      <c r="DG43" s="320"/>
      <c r="DH43" s="320"/>
      <c r="DI43" s="320"/>
      <c r="DJ43" s="320"/>
    </row>
    <row r="44" spans="1:114" s="0" customFormat="1" ht="28.5" customHeight="1">
      <c r="A44" s="319" t="s">
        <v>150</v>
      </c>
      <c r="B44" s="319"/>
      <c r="C44" s="319"/>
      <c r="D44" s="319"/>
      <c r="E44" s="319"/>
      <c r="F44" s="319"/>
      <c r="G44" s="319"/>
      <c r="H44" s="319"/>
      <c r="I44" s="319"/>
      <c r="J44" s="319"/>
      <c r="K44" s="388"/>
      <c r="L44" s="388"/>
      <c r="M44" s="388"/>
      <c r="N44" s="388"/>
      <c r="O44" s="388"/>
      <c r="P44" s="388"/>
      <c r="Q44" s="388"/>
      <c r="R44" s="388"/>
      <c r="S44" s="388"/>
      <c r="T44" s="388"/>
      <c r="U44" s="388"/>
      <c r="V44" s="388"/>
      <c r="W44" s="388"/>
      <c r="X44" s="388"/>
      <c r="Y44" s="388"/>
      <c r="Z44" s="388"/>
      <c r="AA44" s="388"/>
      <c r="AB44" s="388"/>
      <c r="AC44" s="388"/>
      <c r="AD44" s="388"/>
      <c r="AE44" s="388"/>
      <c r="AF44" s="388"/>
      <c r="AG44" s="388"/>
      <c r="AH44" s="388"/>
      <c r="AI44" s="388"/>
      <c r="AJ44" s="388"/>
      <c r="AK44" s="388"/>
      <c r="AL44" s="388"/>
      <c r="AM44" s="388"/>
      <c r="AN44" s="388"/>
      <c r="AO44" s="388"/>
      <c r="AP44" s="388"/>
      <c r="AQ44" s="388"/>
      <c r="AR44" s="388"/>
      <c r="AS44" s="388"/>
      <c r="AT44" s="388"/>
      <c r="AU44" s="388"/>
      <c r="AV44" s="388"/>
      <c r="AW44" s="388"/>
      <c r="AX44" s="388"/>
      <c r="AY44" s="388"/>
      <c r="AZ44" s="388"/>
      <c r="BA44" s="388"/>
      <c r="BB44" s="388"/>
      <c r="BC44" s="388"/>
      <c r="BD44" s="388"/>
      <c r="BE44" s="388"/>
      <c r="BF44" s="388"/>
      <c r="BG44" s="388"/>
      <c r="BH44" s="388"/>
      <c r="BI44" s="388"/>
      <c r="BJ44" s="388"/>
      <c r="BK44" s="388"/>
      <c r="BL44" s="388"/>
      <c r="BM44" s="388"/>
      <c r="BN44" s="388"/>
      <c r="BO44" s="388"/>
      <c r="BP44" s="388"/>
      <c r="BQ44" s="388"/>
      <c r="BR44" s="388"/>
      <c r="BS44" s="388"/>
      <c r="BT44" s="388"/>
      <c r="BU44" s="388"/>
      <c r="BV44" s="388"/>
      <c r="BW44" s="390"/>
      <c r="BX44" s="390"/>
      <c r="BY44" s="390"/>
      <c r="BZ44" s="390"/>
      <c r="CA44" s="390"/>
      <c r="CB44" s="390"/>
      <c r="CC44" s="390"/>
      <c r="CD44" s="390"/>
      <c r="CE44" s="390"/>
      <c r="CF44" s="390"/>
      <c r="CG44" s="390"/>
      <c r="CH44" s="390"/>
      <c r="CI44" s="320"/>
      <c r="CJ44" s="320"/>
      <c r="CK44" s="320"/>
      <c r="CL44" s="320"/>
      <c r="CM44" s="320"/>
      <c r="CN44" s="320"/>
      <c r="CO44" s="320"/>
      <c r="CP44" s="320"/>
      <c r="CQ44" s="320"/>
      <c r="CR44" s="320"/>
      <c r="CS44" s="320"/>
      <c r="CT44" s="320"/>
      <c r="CU44" s="320"/>
      <c r="CV44" s="320"/>
      <c r="CW44" s="320"/>
      <c r="CX44" s="320"/>
      <c r="CY44" s="320"/>
      <c r="CZ44" s="320"/>
      <c r="DA44" s="320"/>
      <c r="DB44" s="320"/>
      <c r="DC44" s="320"/>
      <c r="DD44" s="320"/>
      <c r="DE44" s="320"/>
      <c r="DF44" s="320"/>
      <c r="DG44" s="320"/>
      <c r="DH44" s="320"/>
      <c r="DI44" s="320"/>
      <c r="DJ44" s="320"/>
    </row>
    <row r="45" spans="1:114" s="0" customFormat="1" ht="25.5" customHeight="1">
      <c r="A45" s="319" t="s">
        <v>273</v>
      </c>
      <c r="B45" s="319"/>
      <c r="C45" s="319"/>
      <c r="D45" s="319"/>
      <c r="E45" s="319"/>
      <c r="F45" s="319"/>
      <c r="G45" s="319"/>
      <c r="H45" s="319"/>
      <c r="I45" s="319"/>
      <c r="J45" s="319"/>
      <c r="K45" s="388"/>
      <c r="L45" s="388"/>
      <c r="M45" s="388"/>
      <c r="N45" s="388"/>
      <c r="O45" s="388"/>
      <c r="P45" s="388"/>
      <c r="Q45" s="388"/>
      <c r="R45" s="388"/>
      <c r="S45" s="388"/>
      <c r="T45" s="388"/>
      <c r="U45" s="388"/>
      <c r="V45" s="388"/>
      <c r="W45" s="388"/>
      <c r="X45" s="388"/>
      <c r="Y45" s="388"/>
      <c r="Z45" s="388"/>
      <c r="AA45" s="388"/>
      <c r="AB45" s="388"/>
      <c r="AC45" s="388"/>
      <c r="AD45" s="388"/>
      <c r="AE45" s="388"/>
      <c r="AF45" s="388"/>
      <c r="AG45" s="388"/>
      <c r="AH45" s="388"/>
      <c r="AI45" s="388"/>
      <c r="AJ45" s="388"/>
      <c r="AK45" s="388"/>
      <c r="AL45" s="388"/>
      <c r="AM45" s="388"/>
      <c r="AN45" s="388"/>
      <c r="AO45" s="388"/>
      <c r="AP45" s="388"/>
      <c r="AQ45" s="388"/>
      <c r="AR45" s="388"/>
      <c r="AS45" s="388"/>
      <c r="AT45" s="388"/>
      <c r="AU45" s="388"/>
      <c r="AV45" s="388"/>
      <c r="AW45" s="388"/>
      <c r="AX45" s="388"/>
      <c r="AY45" s="388"/>
      <c r="AZ45" s="388"/>
      <c r="BA45" s="388"/>
      <c r="BB45" s="388"/>
      <c r="BC45" s="388"/>
      <c r="BD45" s="388"/>
      <c r="BE45" s="388"/>
      <c r="BF45" s="388"/>
      <c r="BG45" s="388"/>
      <c r="BH45" s="388"/>
      <c r="BI45" s="388"/>
      <c r="BJ45" s="388"/>
      <c r="BK45" s="388"/>
      <c r="BL45" s="388"/>
      <c r="BM45" s="388"/>
      <c r="BN45" s="388"/>
      <c r="BO45" s="388"/>
      <c r="BP45" s="388"/>
      <c r="BQ45" s="388"/>
      <c r="BR45" s="388"/>
      <c r="BS45" s="388"/>
      <c r="BT45" s="388"/>
      <c r="BU45" s="388"/>
      <c r="BV45" s="388"/>
      <c r="BW45" s="390"/>
      <c r="BX45" s="390"/>
      <c r="BY45" s="390"/>
      <c r="BZ45" s="390"/>
      <c r="CA45" s="390"/>
      <c r="CB45" s="390"/>
      <c r="CC45" s="390"/>
      <c r="CD45" s="390"/>
      <c r="CE45" s="390"/>
      <c r="CF45" s="390"/>
      <c r="CG45" s="390"/>
      <c r="CH45" s="390"/>
      <c r="CI45" s="320"/>
      <c r="CJ45" s="320"/>
      <c r="CK45" s="320"/>
      <c r="CL45" s="320"/>
      <c r="CM45" s="320"/>
      <c r="CN45" s="320"/>
      <c r="CO45" s="320"/>
      <c r="CP45" s="320"/>
      <c r="CQ45" s="320"/>
      <c r="CR45" s="320"/>
      <c r="CS45" s="320"/>
      <c r="CT45" s="320"/>
      <c r="CU45" s="320"/>
      <c r="CV45" s="320"/>
      <c r="CW45" s="320"/>
      <c r="CX45" s="320"/>
      <c r="CY45" s="320"/>
      <c r="CZ45" s="320"/>
      <c r="DA45" s="320"/>
      <c r="DB45" s="320"/>
      <c r="DC45" s="320"/>
      <c r="DD45" s="320"/>
      <c r="DE45" s="320"/>
      <c r="DF45" s="320"/>
      <c r="DG45" s="320"/>
      <c r="DH45" s="320"/>
      <c r="DI45" s="320"/>
      <c r="DJ45" s="320"/>
    </row>
    <row r="46" spans="1:114" s="0" customFormat="1" ht="21.75" customHeight="1">
      <c r="A46" s="320"/>
      <c r="B46" s="332" t="s">
        <v>274</v>
      </c>
      <c r="C46" s="345"/>
      <c r="D46" s="345"/>
      <c r="E46" s="370"/>
      <c r="F46" s="320"/>
      <c r="G46" s="320"/>
      <c r="H46" s="320"/>
      <c r="I46" s="320"/>
      <c r="J46" s="320"/>
      <c r="K46" s="390"/>
      <c r="L46" s="390"/>
      <c r="M46" s="390"/>
      <c r="N46" s="390"/>
      <c r="O46" s="390"/>
      <c r="P46" s="390"/>
      <c r="Q46" s="390"/>
      <c r="R46" s="390"/>
      <c r="S46" s="390"/>
      <c r="T46" s="390"/>
      <c r="U46" s="390"/>
      <c r="V46" s="390"/>
      <c r="W46" s="390"/>
      <c r="X46" s="390"/>
      <c r="Y46" s="390"/>
      <c r="Z46" s="390"/>
      <c r="AA46" s="390"/>
      <c r="AB46" s="390"/>
      <c r="AC46" s="390"/>
      <c r="AD46" s="390"/>
      <c r="AE46" s="390"/>
      <c r="AF46" s="390"/>
      <c r="AG46" s="390"/>
      <c r="AH46" s="390"/>
      <c r="AI46" s="390"/>
      <c r="AJ46" s="390"/>
      <c r="AK46" s="390"/>
      <c r="AL46" s="390"/>
      <c r="AM46" s="390"/>
      <c r="AN46" s="390"/>
      <c r="AO46" s="390"/>
      <c r="AP46" s="390"/>
      <c r="AQ46" s="390"/>
      <c r="AR46" s="390"/>
      <c r="AS46" s="390"/>
      <c r="AT46" s="390"/>
      <c r="AU46" s="390"/>
      <c r="AV46" s="390"/>
      <c r="AW46" s="390"/>
      <c r="AX46" s="390"/>
      <c r="AY46" s="390"/>
      <c r="AZ46" s="390"/>
      <c r="BA46" s="390"/>
      <c r="BB46" s="390"/>
      <c r="BC46" s="390"/>
      <c r="BD46" s="390"/>
      <c r="BE46" s="390"/>
      <c r="BF46" s="390"/>
      <c r="BG46" s="390"/>
      <c r="BH46" s="390"/>
      <c r="BI46" s="390"/>
      <c r="BJ46" s="390"/>
      <c r="BK46" s="390"/>
      <c r="BL46" s="390"/>
      <c r="BM46" s="390"/>
      <c r="BN46" s="390"/>
      <c r="BO46" s="390"/>
      <c r="BP46" s="390"/>
      <c r="BQ46" s="390"/>
      <c r="BR46" s="390"/>
      <c r="BS46" s="390"/>
      <c r="BT46" s="390"/>
      <c r="BU46" s="390"/>
      <c r="BV46" s="390"/>
      <c r="BW46" s="390"/>
      <c r="BX46" s="390"/>
      <c r="BY46" s="390"/>
      <c r="BZ46" s="390"/>
      <c r="CA46" s="390"/>
      <c r="CB46" s="390"/>
      <c r="CC46" s="390"/>
      <c r="CD46" s="390"/>
      <c r="CE46" s="390"/>
      <c r="CF46" s="390"/>
      <c r="CG46" s="390"/>
      <c r="CH46" s="390"/>
      <c r="CI46" s="320"/>
      <c r="CJ46" s="320"/>
      <c r="CK46" s="320"/>
      <c r="CL46" s="320"/>
      <c r="CM46" s="320"/>
      <c r="CN46" s="320"/>
      <c r="CO46" s="320"/>
      <c r="CP46" s="320"/>
      <c r="CQ46" s="320"/>
      <c r="CR46" s="320"/>
      <c r="CS46" s="320"/>
      <c r="CT46" s="320"/>
      <c r="CU46" s="320"/>
      <c r="CV46" s="320"/>
      <c r="CW46" s="320"/>
      <c r="CX46" s="320"/>
      <c r="CY46" s="320"/>
      <c r="CZ46" s="320"/>
      <c r="DA46" s="320"/>
      <c r="DB46" s="320"/>
      <c r="DC46" s="320"/>
      <c r="DD46" s="320"/>
      <c r="DE46" s="320"/>
      <c r="DF46" s="320"/>
      <c r="DG46" s="320"/>
      <c r="DH46" s="320"/>
      <c r="DI46" s="320"/>
      <c r="DJ46" s="320"/>
    </row>
    <row r="47" spans="1:114" s="0" customFormat="1" ht="21.75" customHeight="1">
      <c r="A47" s="320"/>
      <c r="B47" s="333" t="s">
        <v>142</v>
      </c>
      <c r="C47" s="346"/>
      <c r="D47" s="346"/>
      <c r="E47" s="371"/>
      <c r="F47" s="320"/>
      <c r="G47" s="320"/>
      <c r="H47" s="320"/>
      <c r="I47" s="320"/>
      <c r="J47" s="320"/>
      <c r="K47" s="390"/>
      <c r="L47" s="390"/>
      <c r="M47" s="390"/>
      <c r="N47" s="391"/>
      <c r="O47" s="401"/>
      <c r="P47" s="401"/>
      <c r="Q47" s="401"/>
      <c r="R47" s="401"/>
      <c r="S47" s="401"/>
      <c r="T47" s="401"/>
      <c r="U47" s="401"/>
      <c r="V47" s="401"/>
      <c r="W47" s="401"/>
      <c r="X47" s="401"/>
      <c r="Y47" s="401"/>
      <c r="Z47" s="401"/>
      <c r="AA47" s="401"/>
      <c r="AB47" s="401"/>
      <c r="AC47" s="401"/>
      <c r="AD47" s="401"/>
      <c r="AE47" s="401"/>
      <c r="AF47" s="390"/>
      <c r="AG47" s="390"/>
      <c r="AH47" s="390"/>
      <c r="AI47" s="390"/>
      <c r="AJ47" s="390"/>
      <c r="AK47" s="390"/>
      <c r="AL47" s="390"/>
      <c r="AM47" s="390"/>
      <c r="AN47" s="390"/>
      <c r="AO47" s="390"/>
      <c r="AP47" s="390"/>
      <c r="AQ47" s="390"/>
      <c r="AR47" s="390"/>
      <c r="AS47" s="390"/>
      <c r="AT47" s="390"/>
      <c r="AU47" s="390"/>
      <c r="AV47" s="390"/>
      <c r="AW47" s="390"/>
      <c r="AX47" s="390"/>
      <c r="AY47" s="390"/>
      <c r="AZ47" s="390"/>
      <c r="BA47" s="390"/>
      <c r="BB47" s="390"/>
      <c r="BC47" s="390"/>
      <c r="BD47" s="390"/>
      <c r="BE47" s="390"/>
      <c r="BF47" s="390"/>
      <c r="BG47" s="390"/>
      <c r="BH47" s="390"/>
      <c r="BI47" s="390"/>
      <c r="BJ47" s="390"/>
      <c r="BK47" s="390"/>
      <c r="BL47" s="390"/>
      <c r="BM47" s="390"/>
      <c r="BN47" s="390"/>
      <c r="BO47" s="390"/>
      <c r="BP47" s="390"/>
      <c r="BQ47" s="390"/>
      <c r="BR47" s="390"/>
      <c r="BS47" s="390"/>
      <c r="BT47" s="390"/>
      <c r="BU47" s="390"/>
      <c r="BV47" s="390"/>
      <c r="BW47" s="390"/>
      <c r="BX47" s="390"/>
      <c r="BY47" s="390"/>
      <c r="BZ47" s="390"/>
      <c r="CA47" s="390"/>
      <c r="CB47" s="390"/>
      <c r="CC47" s="390"/>
      <c r="CD47" s="390"/>
      <c r="CE47" s="390"/>
      <c r="CF47" s="390"/>
      <c r="CG47" s="390"/>
      <c r="CH47" s="390"/>
      <c r="CI47" s="320"/>
      <c r="CJ47" s="320"/>
      <c r="CK47" s="320"/>
      <c r="CL47" s="320"/>
      <c r="CM47" s="320"/>
      <c r="CN47" s="320"/>
      <c r="CO47" s="320"/>
      <c r="CP47" s="320"/>
      <c r="CQ47" s="320"/>
      <c r="CR47" s="320"/>
      <c r="CS47" s="320"/>
      <c r="CT47" s="320"/>
      <c r="CU47" s="320"/>
      <c r="CV47" s="320"/>
      <c r="CW47" s="320"/>
      <c r="CX47" s="320"/>
      <c r="CY47" s="320"/>
      <c r="CZ47" s="320"/>
      <c r="DA47" s="320"/>
      <c r="DB47" s="320"/>
      <c r="DC47" s="320"/>
      <c r="DD47" s="320"/>
      <c r="DE47" s="320"/>
      <c r="DF47" s="320"/>
      <c r="DG47" s="320"/>
      <c r="DH47" s="320"/>
      <c r="DI47" s="320"/>
      <c r="DJ47" s="320"/>
    </row>
    <row r="48" spans="1:114" s="0" customFormat="1" ht="24.75" customHeight="1">
      <c r="A48" s="320"/>
      <c r="B48" s="320"/>
      <c r="C48" s="320"/>
      <c r="D48" s="320"/>
      <c r="E48" s="320"/>
      <c r="F48" s="320"/>
      <c r="G48" s="320"/>
      <c r="H48" s="320"/>
      <c r="I48" s="320"/>
      <c r="J48" s="320"/>
      <c r="K48" s="390"/>
      <c r="L48" s="391"/>
      <c r="M48" s="390"/>
      <c r="O48" s="401"/>
      <c r="P48" s="401"/>
      <c r="Q48" s="401"/>
      <c r="R48" s="401"/>
      <c r="S48" s="401"/>
      <c r="T48" s="401"/>
      <c r="U48" s="401"/>
      <c r="V48" s="401"/>
      <c r="W48" s="401"/>
      <c r="X48" s="401"/>
      <c r="Y48" s="401"/>
      <c r="Z48" s="401"/>
      <c r="AA48" s="401"/>
      <c r="AB48" s="401"/>
      <c r="AC48" s="401"/>
      <c r="AD48" s="401"/>
      <c r="AE48" s="401"/>
      <c r="AF48" s="390"/>
      <c r="AG48" s="390"/>
      <c r="AH48" s="390"/>
      <c r="AI48" s="390"/>
      <c r="AJ48" s="390"/>
      <c r="AK48" s="390"/>
      <c r="AL48" s="390"/>
      <c r="AM48" s="390"/>
      <c r="AN48" s="390"/>
      <c r="AO48" s="390"/>
      <c r="AP48" s="390"/>
      <c r="AQ48" s="390"/>
      <c r="AR48" s="390"/>
      <c r="AS48" s="390"/>
      <c r="AT48" s="390"/>
      <c r="AU48" s="390"/>
      <c r="AV48" s="390"/>
      <c r="AW48" s="390"/>
      <c r="AX48" s="390"/>
      <c r="AY48" s="390"/>
      <c r="AZ48" s="390"/>
      <c r="BA48" s="390"/>
      <c r="BB48" s="390"/>
      <c r="BC48" s="390"/>
      <c r="BD48" s="390"/>
      <c r="BE48" s="390"/>
      <c r="BF48" s="390"/>
      <c r="BG48" s="390"/>
      <c r="BH48" s="390"/>
      <c r="BI48" s="390"/>
      <c r="BJ48" s="390"/>
      <c r="BK48" s="390"/>
      <c r="BL48" s="390"/>
      <c r="BM48" s="390"/>
      <c r="BN48" s="390"/>
      <c r="BO48" s="390"/>
      <c r="BP48" s="390"/>
      <c r="BQ48" s="390"/>
      <c r="BR48" s="390"/>
      <c r="BS48" s="390"/>
      <c r="BT48" s="390"/>
      <c r="BU48" s="390"/>
      <c r="BV48" s="390"/>
      <c r="BW48" s="390"/>
      <c r="BX48" s="390"/>
      <c r="BY48" s="390"/>
      <c r="BZ48" s="390"/>
      <c r="CA48" s="390"/>
      <c r="CB48" s="390"/>
      <c r="CC48" s="390"/>
      <c r="CD48" s="390"/>
      <c r="CE48" s="390"/>
      <c r="CF48" s="390"/>
      <c r="CG48" s="390"/>
      <c r="CH48" s="390"/>
      <c r="CI48" s="320"/>
      <c r="CJ48" s="320"/>
      <c r="CK48" s="320"/>
      <c r="CL48" s="320"/>
      <c r="CM48" s="320"/>
      <c r="CN48" s="320"/>
      <c r="CO48" s="320"/>
      <c r="CP48" s="320"/>
      <c r="CQ48" s="320"/>
      <c r="CR48" s="320"/>
      <c r="CS48" s="320"/>
      <c r="CT48" s="320"/>
      <c r="CU48" s="320"/>
      <c r="CV48" s="320"/>
      <c r="CW48" s="320"/>
      <c r="CX48" s="320"/>
      <c r="CY48" s="320"/>
      <c r="CZ48" s="320"/>
      <c r="DA48" s="320"/>
      <c r="DB48" s="320"/>
      <c r="DC48" s="320"/>
      <c r="DD48" s="320"/>
      <c r="DE48" s="320"/>
      <c r="DF48" s="320"/>
      <c r="DG48" s="320"/>
      <c r="DH48" s="320"/>
      <c r="DI48" s="320"/>
      <c r="DJ48" s="320"/>
    </row>
  </sheetData>
  <mergeCells count="48">
    <mergeCell ref="A2:M2"/>
    <mergeCell ref="E3:F3"/>
    <mergeCell ref="G3:H3"/>
    <mergeCell ref="I3:J3"/>
    <mergeCell ref="K3:L3"/>
    <mergeCell ref="E4:F4"/>
    <mergeCell ref="G4:H4"/>
    <mergeCell ref="I4:J4"/>
    <mergeCell ref="K4:L4"/>
    <mergeCell ref="A5:B5"/>
    <mergeCell ref="C5:F5"/>
    <mergeCell ref="D6:M6"/>
    <mergeCell ref="D7:F7"/>
    <mergeCell ref="G7:I7"/>
    <mergeCell ref="J7:L7"/>
    <mergeCell ref="E8:F8"/>
    <mergeCell ref="H8:I8"/>
    <mergeCell ref="K8:L8"/>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36:B36"/>
    <mergeCell ref="A37:B37"/>
    <mergeCell ref="A41:J41"/>
    <mergeCell ref="A42:J42"/>
    <mergeCell ref="A43:J43"/>
    <mergeCell ref="A44:J44"/>
    <mergeCell ref="A45:J45"/>
    <mergeCell ref="B46:E46"/>
    <mergeCell ref="B47:E47"/>
    <mergeCell ref="A6:B9"/>
    <mergeCell ref="C6:C9"/>
    <mergeCell ref="D8:D9"/>
    <mergeCell ref="G8:G9"/>
    <mergeCell ref="J8:J9"/>
    <mergeCell ref="M8:M9"/>
  </mergeCells>
  <phoneticPr fontId="21"/>
  <printOptions horizontalCentered="1"/>
  <pageMargins left="0.70866141732283472" right="0.70866141732283472" top="0.59055118110236227" bottom="0.59055118110236227" header="0.51181102362204722" footer="0.51181102362204722"/>
  <pageSetup paperSize="9" scale="81" fitToWidth="1" fitToHeight="1" orientation="portrait" usePrinterDefaults="1" r:id="rId1"/>
  <headerFooter alignWithMargins="0"/>
  <rowBreaks count="1" manualBreakCount="1">
    <brk id="38"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C00000"/>
  </sheetPr>
  <dimension ref="A1:E25"/>
  <sheetViews>
    <sheetView view="pageBreakPreview" zoomScale="60" workbookViewId="0">
      <selection activeCell="B22" sqref="B22"/>
    </sheetView>
  </sheetViews>
  <sheetFormatPr defaultRowHeight="13.5"/>
  <cols>
    <col min="1" max="1" width="4" style="301" customWidth="1"/>
    <col min="2" max="4" width="25.75" style="301" customWidth="1"/>
    <col min="5" max="5" width="6.625" style="301" customWidth="1"/>
    <col min="6" max="16384" width="9" style="301" bestFit="1" customWidth="1"/>
  </cols>
  <sheetData>
    <row r="1" spans="1:5" ht="16.5" customHeight="1">
      <c r="A1" s="301" t="s">
        <v>49</v>
      </c>
    </row>
    <row r="2" spans="1:5" ht="31.5" customHeight="1">
      <c r="A2" s="403" t="s">
        <v>43</v>
      </c>
      <c r="B2" s="405"/>
      <c r="C2" s="405"/>
      <c r="D2" s="405"/>
      <c r="E2" s="80"/>
    </row>
    <row r="3" spans="1:5" ht="29.25" customHeight="1">
      <c r="A3" s="404" t="s">
        <v>39</v>
      </c>
    </row>
    <row r="4" spans="1:5" ht="29.25" customHeight="1">
      <c r="B4" s="406" t="s">
        <v>275</v>
      </c>
      <c r="C4" s="406" t="s">
        <v>276</v>
      </c>
      <c r="D4" s="406" t="s">
        <v>277</v>
      </c>
    </row>
    <row r="5" spans="1:5" ht="12.75" customHeight="1">
      <c r="B5" s="407"/>
      <c r="C5" s="408" t="s">
        <v>21</v>
      </c>
      <c r="D5" s="407"/>
    </row>
    <row r="6" spans="1:5" ht="29.25" customHeight="1">
      <c r="B6" s="381"/>
      <c r="C6" s="409"/>
      <c r="D6" s="381"/>
    </row>
    <row r="7" spans="1:5" ht="29.25" customHeight="1">
      <c r="B7" s="383"/>
      <c r="C7" s="383"/>
      <c r="D7" s="383"/>
    </row>
    <row r="8" spans="1:5" ht="29.25" customHeight="1">
      <c r="B8" s="383"/>
      <c r="C8" s="383"/>
      <c r="D8" s="383"/>
    </row>
    <row r="9" spans="1:5" ht="29.25" customHeight="1">
      <c r="B9" s="406" t="s">
        <v>180</v>
      </c>
      <c r="C9" s="383"/>
      <c r="D9" s="383"/>
    </row>
    <row r="10" spans="1:5" ht="29.25" customHeight="1"/>
    <row r="11" spans="1:5" ht="29.25" customHeight="1">
      <c r="A11" s="404" t="s">
        <v>279</v>
      </c>
    </row>
    <row r="12" spans="1:5" ht="29.25" customHeight="1">
      <c r="B12" s="406" t="s">
        <v>275</v>
      </c>
      <c r="C12" s="406" t="s">
        <v>276</v>
      </c>
      <c r="D12" s="406" t="s">
        <v>277</v>
      </c>
    </row>
    <row r="13" spans="1:5" ht="12.75" customHeight="1">
      <c r="B13" s="407"/>
      <c r="C13" s="408" t="s">
        <v>21</v>
      </c>
      <c r="D13" s="407"/>
    </row>
    <row r="14" spans="1:5" ht="29.25" customHeight="1">
      <c r="B14" s="381"/>
      <c r="C14" s="409"/>
      <c r="D14" s="381"/>
    </row>
    <row r="15" spans="1:5" ht="29.25" customHeight="1">
      <c r="B15" s="383"/>
      <c r="C15" s="383"/>
      <c r="D15" s="383"/>
    </row>
    <row r="16" spans="1:5" ht="29.25" customHeight="1">
      <c r="B16" s="383"/>
      <c r="C16" s="383"/>
      <c r="D16" s="383"/>
    </row>
    <row r="17" spans="2:4" ht="29.25" customHeight="1">
      <c r="B17" s="383"/>
      <c r="C17" s="383"/>
      <c r="D17" s="383"/>
    </row>
    <row r="18" spans="2:4" ht="29.25" customHeight="1">
      <c r="B18" s="383"/>
      <c r="C18" s="383"/>
      <c r="D18" s="383"/>
    </row>
    <row r="19" spans="2:4" ht="29.25" customHeight="1">
      <c r="B19" s="383"/>
      <c r="C19" s="383"/>
      <c r="D19" s="383"/>
    </row>
    <row r="20" spans="2:4" ht="29.25" customHeight="1">
      <c r="B20" s="383"/>
      <c r="C20" s="383"/>
      <c r="D20" s="383"/>
    </row>
    <row r="21" spans="2:4" ht="29.25" customHeight="1">
      <c r="B21" s="383"/>
      <c r="C21" s="383"/>
      <c r="D21" s="383"/>
    </row>
    <row r="22" spans="2:4" ht="29.25" customHeight="1">
      <c r="B22" s="383"/>
      <c r="C22" s="383"/>
      <c r="D22" s="383"/>
    </row>
    <row r="23" spans="2:4" ht="29.25" customHeight="1">
      <c r="B23" s="383"/>
      <c r="C23" s="383"/>
      <c r="D23" s="383"/>
    </row>
    <row r="24" spans="2:4" ht="29.25" customHeight="1">
      <c r="B24" s="383"/>
      <c r="C24" s="383"/>
      <c r="D24" s="383"/>
    </row>
    <row r="25" spans="2:4" ht="29.25" customHeight="1">
      <c r="B25" s="406" t="s">
        <v>180</v>
      </c>
      <c r="C25" s="383"/>
      <c r="D25" s="383"/>
    </row>
  </sheetData>
  <mergeCells count="1">
    <mergeCell ref="A2:D2"/>
  </mergeCells>
  <phoneticPr fontId="21"/>
  <pageMargins left="0.7" right="0.7" top="0.75" bottom="0.75" header="0.3" footer="0.3"/>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第1号様式（申請）</vt:lpstr>
      <vt:lpstr>別紙１</vt:lpstr>
      <vt:lpstr>別紙１の（１）</vt:lpstr>
      <vt:lpstr>別紙１の（２）</vt:lpstr>
      <vt:lpstr>別紙２</vt:lpstr>
      <vt:lpstr>別紙2の(1)</vt:lpstr>
      <vt:lpstr>別紙３</vt:lpstr>
    </vt:vector>
  </TitlesOfParts>
  <Company>高知県</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高知県</dc:creator>
  <cp:lastModifiedBy>442428</cp:lastModifiedBy>
  <cp:lastPrinted>2017-11-06T08:16:36Z</cp:lastPrinted>
  <dcterms:created xsi:type="dcterms:W3CDTF">2002-10-22T07:47:49Z</dcterms:created>
  <dcterms:modified xsi:type="dcterms:W3CDTF">2020-03-09T06:04:37Z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2.1.9.0</vt:lpwstr>
      <vt:lpwstr>3.0.2.0</vt:lpwstr>
      <vt:lpwstr>3.1.3.0</vt:lpwstr>
    </vt:vector>
  </property>
  <property fmtid="{DCFEDD21-7773-49B2-8022-6FC58DB5260B}" pid="3" name="LastSavedVersion">
    <vt:lpwstr>3.1.3.0</vt:lpwstr>
  </property>
  <property fmtid="{DCFEDD21-7773-49B2-8022-6FC58DB5260B}" pid="4" name="LastSavedDate">
    <vt:filetime>2020-03-09T06:04:37Z</vt:filetime>
  </property>
</Properties>
</file>