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vbaProject.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codeName="{8C4F1C90-05EB-6A55-5F09-09C24B55AC0B}"/>
  <workbookPr filterPrivacy="1" codeName="ThisWorkbook"/>
  <bookViews>
    <workbookView xWindow="240" yWindow="135" windowWidth="21660" windowHeight="12345" tabRatio="725"/>
  </bookViews>
  <sheets>
    <sheet name="申込書" sheetId="2" r:id="rId1"/>
    <sheet name="計画" sheetId="16" r:id="rId2"/>
    <sheet name="七輪申し込み" sheetId="12" r:id="rId3"/>
    <sheet name="アレルギー調査票" sheetId="19" r:id="rId4"/>
    <sheet name="持ち物表" sheetId="3" r:id="rId5"/>
    <sheet name="趣旨・目的" sheetId="4" r:id="rId6"/>
  </sheets>
  <definedNames>
    <definedName name="利用責任者名">#REF!</definedName>
    <definedName name="責任者電話番号">#REF!</definedName>
    <definedName name="計画4日目">#REF!</definedName>
    <definedName name="減免理由1">#REF!</definedName>
    <definedName name="団体名">#REF!</definedName>
    <definedName name="オリエンテーション時刻">#REF!</definedName>
    <definedName name="終了日">#REF!</definedName>
    <definedName name="計画3日目">#REF!</definedName>
    <definedName name="減免理由2">#REF!</definedName>
    <definedName name="減免理由3">#REF!</definedName>
    <definedName name="宿泊者名簿">#REF!</definedName>
    <definedName name="責任者住所">#REF!</definedName>
    <definedName name="団体住所">#REF!</definedName>
    <definedName name="団体代表者名">#REF!</definedName>
    <definedName name="利用人数">#REF!</definedName>
    <definedName name="利用目的">#REF!</definedName>
    <definedName name="学校名">申込書!$D$6:$J$6</definedName>
    <definedName name="団体電話番号">#REF!</definedName>
    <definedName name="開始日">#REF!</definedName>
    <definedName name="申請年月日">#REF!</definedName>
    <definedName name="_xlnm.Print_Area" localSheetId="0">申込書!$A$1:$K$35</definedName>
    <definedName name="_xlnm.Print_Area" localSheetId="2">七輪申し込み!$A$1:$O$49</definedName>
    <definedName name="_xlnm.Print_Area" localSheetId="1">計画!$A$1:$G$26</definedName>
    <definedName name="_xlnm.Print_Area" localSheetId="3">アレルギー調査票!$A$1:$AD$27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作成者</author>
  </authors>
  <commentList>
    <comment ref="A9" authorId="0">
      <text>
        <r>
          <rPr>
            <sz val="11"/>
            <color theme="1"/>
            <rFont val="ＭＳ Ｐゴシック"/>
          </rPr>
          <t>申込書の開始時間がセットされます。</t>
        </r>
      </text>
    </comment>
    <comment ref="B9" authorId="0">
      <text>
        <r>
          <rPr>
            <sz val="11"/>
            <color theme="1"/>
            <rFont val="ＭＳ Ｐゴシック"/>
          </rPr>
          <t>所要時間を変更すると自動的に計算されます。</t>
        </r>
      </text>
    </comment>
    <comment ref="C9" authorId="0">
      <text>
        <r>
          <rPr>
            <sz val="11"/>
            <color theme="1"/>
            <rFont val="ＭＳ Ｐゴシック"/>
          </rPr>
          <t>所要時間を設定すると、開始・終了時間が自動的に計算されます。</t>
        </r>
      </text>
    </comment>
    <comment ref="D8" authorId="0">
      <text>
        <r>
          <rPr>
            <sz val="11"/>
            <color theme="1"/>
            <rFont val="ＭＳ Ｐゴシック"/>
          </rPr>
          <t xml:space="preserve">申込書記載の班名が表示されます。
</t>
        </r>
      </text>
    </comment>
    <comment ref="E8" authorId="0">
      <text>
        <r>
          <rPr>
            <sz val="11"/>
            <color theme="1"/>
            <rFont val="ＭＳ Ｐゴシック"/>
          </rPr>
          <t xml:space="preserve">申込書記載の班名が表示されます。
</t>
        </r>
      </text>
    </comment>
    <comment ref="F1" authorId="0">
      <text>
        <r>
          <rPr>
            <sz val="11"/>
            <color theme="1"/>
            <rFont val="ＭＳ Ｐゴシック"/>
          </rPr>
          <t>作成日を入力してください。</t>
        </r>
      </text>
    </comment>
    <comment ref="B5" authorId="0">
      <text>
        <r>
          <rPr>
            <sz val="11"/>
            <color theme="1"/>
            <rFont val="ＭＳ Ｐゴシック"/>
          </rPr>
          <t>申込書の実施日が表示されます。</t>
        </r>
      </text>
    </comment>
  </commentList>
</comments>
</file>

<file path=xl/comments2.xml><?xml version="1.0" encoding="utf-8"?>
<comments xmlns="http://schemas.openxmlformats.org/spreadsheetml/2006/main">
  <authors>
    <author>作成者</author>
  </authors>
  <commentList>
    <comment ref="C26" authorId="0">
      <text>
        <r>
          <rPr>
            <b/>
            <sz val="9"/>
            <color indexed="81"/>
            <rFont val="ＭＳ Ｐゴシック"/>
          </rPr>
          <t>野外炊飯メニューを</t>
        </r>
        <r>
          <rPr>
            <b/>
            <sz val="9"/>
            <color indexed="81"/>
            <rFont val="MS P ゴシック"/>
          </rPr>
          <t>リストから選択してください。</t>
        </r>
      </text>
    </comment>
    <comment ref="K26" authorId="0">
      <text>
        <r>
          <rPr>
            <b/>
            <sz val="9"/>
            <color indexed="81"/>
            <rFont val="MS P ゴシック"/>
          </rPr>
          <t>開始時刻をリストから選択でき、細かい分設定は直接入力してください。</t>
        </r>
      </text>
    </comment>
    <comment ref="M31" authorId="0">
      <text>
        <r>
          <rPr>
            <b/>
            <sz val="9"/>
            <color indexed="81"/>
            <rFont val="MS P ゴシック"/>
          </rPr>
          <t>班のメンバー名を入力してください。
枠外の名簿から切り貼りできます。</t>
        </r>
      </text>
    </comment>
    <comment ref="K3" authorId="0">
      <text>
        <r>
          <rPr>
            <b/>
            <sz val="9"/>
            <color indexed="81"/>
            <rFont val="MS P ゴシック"/>
          </rPr>
          <t>リストから責任者名を選択するか、直接入力してください。</t>
        </r>
        <r>
          <rPr>
            <sz val="9"/>
            <color indexed="81"/>
            <rFont val="MS P ゴシック"/>
          </rPr>
          <t xml:space="preserve">
</t>
        </r>
      </text>
    </comment>
    <comment ref="C28" authorId="0">
      <text>
        <r>
          <rPr>
            <b/>
            <sz val="9"/>
            <color indexed="81"/>
            <rFont val="MS P ゴシック"/>
          </rPr>
          <t>下の班メンバー名を入力すると、自動的に表示されます。</t>
        </r>
      </text>
    </comment>
    <comment ref="C29" authorId="0">
      <text>
        <r>
          <rPr>
            <b/>
            <sz val="9"/>
            <color indexed="81"/>
            <rFont val="MS P ゴシック"/>
          </rPr>
          <t>下の班メンバー名を入力すると、自動的に表示されます。</t>
        </r>
      </text>
    </comment>
    <comment ref="C13" authorId="0">
      <text>
        <r>
          <rPr>
            <b/>
            <sz val="9"/>
            <color indexed="81"/>
            <rFont val="MS P ゴシック"/>
          </rPr>
          <t>食数を入力してください。</t>
        </r>
      </text>
    </comment>
    <comment ref="C15" authorId="0">
      <text>
        <r>
          <rPr>
            <b/>
            <sz val="9"/>
            <color indexed="81"/>
            <rFont val="MS P ゴシック"/>
          </rPr>
          <t>野外炊飯の場合、「野炊」を選択してください。</t>
        </r>
      </text>
    </comment>
    <comment ref="M36" authorId="0">
      <text>
        <r>
          <rPr>
            <b/>
            <sz val="9"/>
            <color indexed="81"/>
            <rFont val="MS P ゴシック"/>
          </rPr>
          <t>班のメンバー名を入力してください。
枠外の名簿から切り貼りできます。</t>
        </r>
      </text>
    </comment>
    <comment ref="C34" authorId="0">
      <text>
        <r>
          <rPr>
            <sz val="11"/>
            <color theme="1"/>
            <rFont val="ＭＳ Ｐゴシック"/>
          </rPr>
          <t xml:space="preserve">アレルギー対応の必要な方や特別な配慮が必要な方のお名前を入力してください。
</t>
        </r>
      </text>
    </comment>
    <comment ref="E34" authorId="0">
      <text>
        <r>
          <rPr>
            <sz val="11"/>
            <color theme="1"/>
            <rFont val="ＭＳ Ｐゴシック"/>
          </rPr>
          <t xml:space="preserve">アレルギー対応の必要な方や特別な配慮が必要な方のお名前を入力してください。
</t>
        </r>
      </text>
    </comment>
    <comment ref="G34" authorId="0">
      <text>
        <r>
          <rPr>
            <sz val="11"/>
            <color theme="1"/>
            <rFont val="ＭＳ Ｐゴシック"/>
          </rPr>
          <t xml:space="preserve">アレルギー対応の必要な方や特別な配慮が必要な方のお名前を入力してください。
</t>
        </r>
      </text>
    </comment>
    <comment ref="I34" authorId="0">
      <text>
        <r>
          <rPr>
            <sz val="11"/>
            <color theme="1"/>
            <rFont val="ＭＳ Ｐゴシック"/>
          </rPr>
          <t xml:space="preserve">アレルギー対応の必要な方や特別な配慮が必要な方のお名前を入力してください。
</t>
        </r>
      </text>
    </comment>
    <comment ref="K34" authorId="0">
      <text>
        <r>
          <rPr>
            <sz val="11"/>
            <color theme="1"/>
            <rFont val="ＭＳ Ｐゴシック"/>
          </rPr>
          <t xml:space="preserve">アレルギー対応の必要な方や特別な配慮が必要な方のお名前を入力してください。
</t>
        </r>
      </text>
    </comment>
    <comment ref="M34" authorId="0">
      <text>
        <r>
          <rPr>
            <sz val="11"/>
            <color theme="1"/>
            <rFont val="ＭＳ Ｐゴシック"/>
          </rPr>
          <t xml:space="preserve">アレルギー対応の必要な方や特別な配慮が必要な方のお名前を入力してください。
</t>
        </r>
      </text>
    </comment>
    <comment ref="C39" authorId="0">
      <text>
        <r>
          <rPr>
            <sz val="11"/>
            <color theme="1"/>
            <rFont val="ＭＳ Ｐゴシック"/>
          </rPr>
          <t xml:space="preserve">アレルギー対応の必要な方や特別な配慮が必要な方のお名前を入力してください。
</t>
        </r>
      </text>
    </comment>
    <comment ref="E39" authorId="0">
      <text>
        <r>
          <rPr>
            <sz val="11"/>
            <color theme="1"/>
            <rFont val="ＭＳ Ｐゴシック"/>
          </rPr>
          <t xml:space="preserve">アレルギー対応の必要な方や特別な配慮が必要な方のお名前を入力してください。
</t>
        </r>
      </text>
    </comment>
    <comment ref="G39" authorId="0">
      <text>
        <r>
          <rPr>
            <sz val="11"/>
            <color theme="1"/>
            <rFont val="ＭＳ Ｐゴシック"/>
          </rPr>
          <t xml:space="preserve">アレルギー対応の必要な方や特別な配慮が必要な方のお名前を入力してください。
</t>
        </r>
      </text>
    </comment>
    <comment ref="I39" authorId="0">
      <text>
        <r>
          <rPr>
            <sz val="11"/>
            <color theme="1"/>
            <rFont val="ＭＳ Ｐゴシック"/>
          </rPr>
          <t xml:space="preserve">アレルギー対応の必要な方や特別な配慮が必要な方のお名前を入力してください。
</t>
        </r>
      </text>
    </comment>
    <comment ref="K39" authorId="0">
      <text>
        <r>
          <rPr>
            <sz val="11"/>
            <color theme="1"/>
            <rFont val="ＭＳ Ｐゴシック"/>
          </rPr>
          <t xml:space="preserve">アレルギー対応の必要な方や特別な配慮が必要な方のお名前を入力してください。
</t>
        </r>
      </text>
    </comment>
    <comment ref="M39" authorId="0">
      <text>
        <r>
          <rPr>
            <sz val="11"/>
            <color theme="1"/>
            <rFont val="ＭＳ Ｐゴシック"/>
          </rPr>
          <t xml:space="preserve">アレルギー対応の必要な方や特別な配慮が必要な方のお名前を入力してください。
</t>
        </r>
      </text>
    </comment>
    <comment ref="C8" authorId="0">
      <text>
        <r>
          <rPr>
            <sz val="11"/>
            <color theme="1"/>
            <rFont val="ＭＳ Ｐゴシック"/>
          </rPr>
          <t>申込書の実施日が表示されます。</t>
        </r>
      </text>
    </comment>
  </commentList>
</comments>
</file>

<file path=xl/comments3.xml><?xml version="1.0" encoding="utf-8"?>
<comments xmlns="http://schemas.openxmlformats.org/spreadsheetml/2006/main">
  <authors>
    <author>作成者</author>
  </authors>
  <commentList>
    <comment ref="C4" authorId="0">
      <text>
        <r>
          <rPr>
            <b/>
            <sz val="9"/>
            <color indexed="81"/>
            <rFont val="MS P ゴシック"/>
          </rPr>
          <t>基本情報で記入した責任者名を選択するか、その他の名前を直接入力してください。</t>
        </r>
      </text>
    </comment>
    <comment ref="V4" authorId="0">
      <text>
        <r>
          <rPr>
            <b/>
            <sz val="9"/>
            <color indexed="81"/>
            <rFont val="MS P ゴシック"/>
          </rPr>
          <t>基本情報で記入した責任者の「電話番号」を選択するか、その他の電話番号を直接入力してください。</t>
        </r>
      </text>
    </comment>
    <comment ref="AC12" authorId="0">
      <text>
        <r>
          <rPr>
            <b/>
            <sz val="11"/>
            <color rgb="FFFF0000"/>
            <rFont val="ＭＳ Ｐゴシック"/>
          </rPr>
          <t>必須項目
「可・不可」を選択してください。</t>
        </r>
      </text>
    </comment>
    <comment ref="F12" authorId="0">
      <text>
        <r>
          <rPr>
            <b/>
            <sz val="11"/>
            <color rgb="FFFF0000"/>
            <rFont val="ＭＳ Ｐゴシック"/>
          </rPr>
          <t>必須項目
「可・不可」を選択してください。</t>
        </r>
      </text>
    </comment>
    <comment ref="F14" authorId="0">
      <text>
        <r>
          <rPr>
            <b/>
            <sz val="11"/>
            <color rgb="FFFF0000"/>
            <rFont val="ＭＳ Ｐゴシック"/>
          </rPr>
          <t>必須項目
「可・不可」を選択してください。</t>
        </r>
      </text>
    </comment>
    <comment ref="F16" authorId="0">
      <text>
        <r>
          <rPr>
            <b/>
            <sz val="11"/>
            <color rgb="FFFF0000"/>
            <rFont val="ＭＳ Ｐゴシック"/>
          </rPr>
          <t>必須項目
「可・不可」を選択してください。</t>
        </r>
      </text>
    </comment>
    <comment ref="F18" authorId="0">
      <text>
        <r>
          <rPr>
            <b/>
            <sz val="11"/>
            <color rgb="FFFF0000"/>
            <rFont val="ＭＳ Ｐゴシック"/>
          </rPr>
          <t>必須項目
「可・不可」を選択してください。</t>
        </r>
      </text>
    </comment>
    <comment ref="F20" authorId="0">
      <text>
        <r>
          <rPr>
            <b/>
            <sz val="11"/>
            <color rgb="FFFF0000"/>
            <rFont val="ＭＳ Ｐゴシック"/>
          </rPr>
          <t>必須項目
「可・不可」を選択してください。</t>
        </r>
      </text>
    </comment>
    <comment ref="I12" authorId="0">
      <text>
        <r>
          <rPr>
            <b/>
            <sz val="11"/>
            <color rgb="FFFF0000"/>
            <rFont val="ＭＳ Ｐゴシック"/>
          </rPr>
          <t>必須項目
「可・不可」を選択してください。</t>
        </r>
      </text>
    </comment>
    <comment ref="I14" authorId="0">
      <text>
        <r>
          <rPr>
            <b/>
            <sz val="11"/>
            <color rgb="FFFF0000"/>
            <rFont val="ＭＳ Ｐゴシック"/>
          </rPr>
          <t>必須項目
「可・不可」を選択してください。</t>
        </r>
      </text>
    </comment>
    <comment ref="I16" authorId="0">
      <text>
        <r>
          <rPr>
            <b/>
            <sz val="11"/>
            <color rgb="FFFF0000"/>
            <rFont val="ＭＳ Ｐゴシック"/>
          </rPr>
          <t>必須項目
「可・不可」を選択してください。</t>
        </r>
      </text>
    </comment>
    <comment ref="I18" authorId="0">
      <text>
        <r>
          <rPr>
            <b/>
            <sz val="11"/>
            <color rgb="FFFF0000"/>
            <rFont val="ＭＳ Ｐゴシック"/>
          </rPr>
          <t>必須項目
「可・不可」を選択してください。</t>
        </r>
      </text>
    </comment>
    <comment ref="I20" authorId="0">
      <text>
        <r>
          <rPr>
            <b/>
            <sz val="11"/>
            <color rgb="FFFF0000"/>
            <rFont val="ＭＳ Ｐゴシック"/>
          </rPr>
          <t>必須項目
「可・不可」を選択してください。</t>
        </r>
      </text>
    </comment>
    <comment ref="M12" authorId="0">
      <text>
        <r>
          <rPr>
            <b/>
            <sz val="11"/>
            <color rgb="FFFF0000"/>
            <rFont val="ＭＳ Ｐゴシック"/>
          </rPr>
          <t>必須項目
「可・不可」を選択してください。</t>
        </r>
      </text>
    </comment>
    <comment ref="N12" authorId="0">
      <text>
        <r>
          <rPr>
            <b/>
            <sz val="11"/>
            <color rgb="FFFF0000"/>
            <rFont val="ＭＳ Ｐゴシック"/>
          </rPr>
          <t>必須項目
「可・不可」を選択してください。</t>
        </r>
      </text>
    </comment>
    <comment ref="M14" authorId="0">
      <text>
        <r>
          <rPr>
            <b/>
            <sz val="11"/>
            <color rgb="FFFF0000"/>
            <rFont val="ＭＳ Ｐゴシック"/>
          </rPr>
          <t>必須項目
「可・不可」を選択してください。</t>
        </r>
      </text>
    </comment>
    <comment ref="N14" authorId="0">
      <text>
        <r>
          <rPr>
            <b/>
            <sz val="11"/>
            <color rgb="FFFF0000"/>
            <rFont val="ＭＳ Ｐゴシック"/>
          </rPr>
          <t>必須項目
「可・不可」を選択してください。</t>
        </r>
      </text>
    </comment>
    <comment ref="M16" authorId="0">
      <text>
        <r>
          <rPr>
            <b/>
            <sz val="11"/>
            <color rgb="FFFF0000"/>
            <rFont val="ＭＳ Ｐゴシック"/>
          </rPr>
          <t>必須項目
「可・不可」を選択してください。</t>
        </r>
      </text>
    </comment>
    <comment ref="N16" authorId="0">
      <text>
        <r>
          <rPr>
            <b/>
            <sz val="11"/>
            <color rgb="FFFF0000"/>
            <rFont val="ＭＳ Ｐゴシック"/>
          </rPr>
          <t>必須項目
「可・不可」を選択してください。</t>
        </r>
      </text>
    </comment>
    <comment ref="M18" authorId="0">
      <text>
        <r>
          <rPr>
            <b/>
            <sz val="11"/>
            <color rgb="FFFF0000"/>
            <rFont val="ＭＳ Ｐゴシック"/>
          </rPr>
          <t>必須項目
「可・不可」を選択してください。</t>
        </r>
      </text>
    </comment>
    <comment ref="N18" authorId="0">
      <text>
        <r>
          <rPr>
            <b/>
            <sz val="11"/>
            <color rgb="FFFF0000"/>
            <rFont val="ＭＳ Ｐゴシック"/>
          </rPr>
          <t>必須項目
「可・不可」を選択してください。</t>
        </r>
      </text>
    </comment>
    <comment ref="M20" authorId="0">
      <text>
        <r>
          <rPr>
            <b/>
            <sz val="11"/>
            <color rgb="FFFF0000"/>
            <rFont val="ＭＳ Ｐゴシック"/>
          </rPr>
          <t>必須項目
「可・不可」を選択してください。</t>
        </r>
      </text>
    </comment>
    <comment ref="N20" authorId="0">
      <text>
        <r>
          <rPr>
            <b/>
            <sz val="11"/>
            <color rgb="FFFF0000"/>
            <rFont val="ＭＳ Ｐゴシック"/>
          </rPr>
          <t>必須項目
「可・不可」を選択してください。</t>
        </r>
      </text>
    </comment>
    <comment ref="W12" authorId="0">
      <text>
        <r>
          <rPr>
            <b/>
            <sz val="11"/>
            <color rgb="FFFF0000"/>
            <rFont val="ＭＳ Ｐゴシック"/>
          </rPr>
          <t>必須項目
「可・不可」を選択してください。</t>
        </r>
      </text>
    </comment>
    <comment ref="W14" authorId="0">
      <text>
        <r>
          <rPr>
            <b/>
            <sz val="11"/>
            <color rgb="FFFF0000"/>
            <rFont val="ＭＳ Ｐゴシック"/>
          </rPr>
          <t>必須項目
「可・不可」を選択してください。</t>
        </r>
      </text>
    </comment>
    <comment ref="W16" authorId="0">
      <text>
        <r>
          <rPr>
            <b/>
            <sz val="11"/>
            <color rgb="FFFF0000"/>
            <rFont val="ＭＳ Ｐゴシック"/>
          </rPr>
          <t>必須項目
「可・不可」を選択してください。</t>
        </r>
      </text>
    </comment>
    <comment ref="W18" authorId="0">
      <text>
        <r>
          <rPr>
            <b/>
            <sz val="11"/>
            <color rgb="FFFF0000"/>
            <rFont val="ＭＳ Ｐゴシック"/>
          </rPr>
          <t>必須項目
「可・不可」を選択してください。</t>
        </r>
      </text>
    </comment>
    <comment ref="W20" authorId="0">
      <text>
        <r>
          <rPr>
            <b/>
            <sz val="11"/>
            <color rgb="FFFF0000"/>
            <rFont val="ＭＳ Ｐゴシック"/>
          </rPr>
          <t>必須項目
「可・不可」を選択してください。</t>
        </r>
      </text>
    </comment>
    <comment ref="Y12" authorId="0">
      <text>
        <r>
          <rPr>
            <b/>
            <sz val="11"/>
            <color rgb="FFFF0000"/>
            <rFont val="ＭＳ Ｐゴシック"/>
          </rPr>
          <t>必須項目
「可・不可」を選択してください。</t>
        </r>
      </text>
    </comment>
    <comment ref="Y14" authorId="0">
      <text>
        <r>
          <rPr>
            <b/>
            <sz val="11"/>
            <color rgb="FFFF0000"/>
            <rFont val="ＭＳ Ｐゴシック"/>
          </rPr>
          <t>必須項目
「可・不可」を選択してください。</t>
        </r>
      </text>
    </comment>
    <comment ref="Y16" authorId="0">
      <text>
        <r>
          <rPr>
            <b/>
            <sz val="11"/>
            <color rgb="FFFF0000"/>
            <rFont val="ＭＳ Ｐゴシック"/>
          </rPr>
          <t>必須項目
「可・不可」を選択してください。</t>
        </r>
      </text>
    </comment>
    <comment ref="Y18" authorId="0">
      <text>
        <r>
          <rPr>
            <b/>
            <sz val="11"/>
            <color rgb="FFFF0000"/>
            <rFont val="ＭＳ Ｐゴシック"/>
          </rPr>
          <t>必須項目
「可・不可」を選択してください。</t>
        </r>
      </text>
    </comment>
    <comment ref="Y20" authorId="0">
      <text>
        <r>
          <rPr>
            <b/>
            <sz val="11"/>
            <color rgb="FFFF0000"/>
            <rFont val="ＭＳ Ｐゴシック"/>
          </rPr>
          <t>必須項目
「可・不可」を選択してください。</t>
        </r>
      </text>
    </comment>
    <comment ref="AC14" authorId="0">
      <text>
        <r>
          <rPr>
            <b/>
            <sz val="11"/>
            <color rgb="FFFF0000"/>
            <rFont val="ＭＳ Ｐゴシック"/>
          </rPr>
          <t>必須項目
「可・不可」を選択してください。</t>
        </r>
      </text>
    </comment>
    <comment ref="AC16" authorId="0">
      <text>
        <r>
          <rPr>
            <b/>
            <sz val="11"/>
            <color rgb="FFFF0000"/>
            <rFont val="ＭＳ Ｐゴシック"/>
          </rPr>
          <t>必須項目
「可・不可」を選択してください。</t>
        </r>
      </text>
    </comment>
    <comment ref="AC18" authorId="0">
      <text>
        <r>
          <rPr>
            <b/>
            <sz val="11"/>
            <color rgb="FFFF0000"/>
            <rFont val="ＭＳ Ｐゴシック"/>
          </rPr>
          <t>必須項目
「可・不可」を選択してください。</t>
        </r>
      </text>
    </comment>
    <comment ref="AC20" authorId="0">
      <text>
        <r>
          <rPr>
            <b/>
            <sz val="11"/>
            <color rgb="FFFF0000"/>
            <rFont val="ＭＳ Ｐゴシック"/>
          </rPr>
          <t>必須項目
「可・不可」を選択してください。</t>
        </r>
      </text>
    </comment>
  </commentList>
</comments>
</file>

<file path=xl/sharedStrings.xml><?xml version="1.0" encoding="utf-8"?>
<sst xmlns="http://schemas.openxmlformats.org/spreadsheetml/2006/main" xmlns:r="http://schemas.openxmlformats.org/officeDocument/2006/relationships" count="238" uniqueCount="238">
  <si>
    <t>場所</t>
    <rPh sb="0" eb="2">
      <t>バショ</t>
    </rPh>
    <phoneticPr fontId="20"/>
  </si>
  <si>
    <t>※</t>
  </si>
  <si>
    <t>球場</t>
  </si>
  <si>
    <t>肉　　　類</t>
    <rPh sb="0" eb="1">
      <t>にく</t>
    </rPh>
    <rPh sb="4" eb="5">
      <t>るい</t>
    </rPh>
    <phoneticPr fontId="20" type="Hiragana"/>
  </si>
  <si>
    <t>(趣旨)</t>
    <rPh sb="1" eb="3">
      <t>しゅし</t>
    </rPh>
    <phoneticPr fontId="4" type="Hiragana"/>
  </si>
  <si>
    <t>2班</t>
    <rPh sb="1" eb="2">
      <t>ハン</t>
    </rPh>
    <phoneticPr fontId="20"/>
  </si>
  <si>
    <t>費別</t>
    <rPh sb="0" eb="2">
      <t>ヒベツ</t>
    </rPh>
    <phoneticPr fontId="20"/>
  </si>
  <si>
    <t>学校発</t>
    <rPh sb="0" eb="2">
      <t>がっこう</t>
    </rPh>
    <rPh sb="2" eb="3">
      <t>はつ</t>
    </rPh>
    <phoneticPr fontId="4" type="Hiragana"/>
  </si>
  <si>
    <t>　アレルギー調査票</t>
    <rPh sb="6" eb="9">
      <t>ちょうさひょう</t>
    </rPh>
    <phoneticPr fontId="20" type="Hiragana"/>
  </si>
  <si>
    <t>牛乳</t>
    <rPh sb="0" eb="2">
      <t>ぎゅうにゅう</t>
    </rPh>
    <phoneticPr fontId="20" type="Hiragana"/>
  </si>
  <si>
    <t>青少年ホール</t>
    <rPh sb="0" eb="3">
      <t>セイショウネン</t>
    </rPh>
    <phoneticPr fontId="20"/>
  </si>
  <si>
    <t>　台ふき（各班）１枚</t>
  </si>
  <si>
    <t>会議室D</t>
    <rPh sb="0" eb="3">
      <t>カイギシツ</t>
    </rPh>
    <phoneticPr fontId="20"/>
  </si>
  <si>
    <t>水筒</t>
  </si>
  <si>
    <t>人数</t>
    <rPh sb="0" eb="2">
      <t>ニンズウ</t>
    </rPh>
    <phoneticPr fontId="20"/>
  </si>
  <si>
    <t>大アリーナ（全面）</t>
    <rPh sb="6" eb="8">
      <t>ゼンメン</t>
    </rPh>
    <phoneticPr fontId="20"/>
  </si>
  <si>
    <t>いない</t>
  </si>
  <si>
    <r>
      <t xml:space="preserve">魚類
</t>
    </r>
    <r>
      <rPr>
        <sz val="8"/>
        <color theme="1"/>
        <rFont val="ＭＳ Ｐゴシック"/>
      </rPr>
      <t>種類を
記入してください</t>
    </r>
    <rPh sb="0" eb="2">
      <t>ぎょるい</t>
    </rPh>
    <rPh sb="4" eb="6">
      <t>しゅるい</t>
    </rPh>
    <rPh sb="8" eb="10">
      <t>きにゅう</t>
    </rPh>
    <phoneticPr fontId="20" type="Hiragana"/>
  </si>
  <si>
    <t>合計</t>
    <rPh sb="0" eb="2">
      <t>ゴウケイ</t>
    </rPh>
    <phoneticPr fontId="20"/>
  </si>
  <si>
    <t>"いる"場合、別様式の「アレルギー調査票」にも記入し、必ずご提出ください。</t>
  </si>
  <si>
    <t>そば</t>
  </si>
  <si>
    <t>※肉類及び魚介類で、調味料、エキス等に含まれる程度であれば問題ない場合は、※の欄にも○印を記入してください。</t>
    <rPh sb="1" eb="3">
      <t>にくるい</t>
    </rPh>
    <rPh sb="3" eb="4">
      <t>およ</t>
    </rPh>
    <rPh sb="5" eb="8">
      <t>ぎょかいるい</t>
    </rPh>
    <rPh sb="10" eb="13">
      <t>ちょうみりょう</t>
    </rPh>
    <rPh sb="17" eb="18">
      <t>とう</t>
    </rPh>
    <rPh sb="19" eb="20">
      <t>ふく</t>
    </rPh>
    <rPh sb="23" eb="25">
      <t>ていど</t>
    </rPh>
    <rPh sb="29" eb="31">
      <t>もんだい</t>
    </rPh>
    <rPh sb="33" eb="35">
      <t>ばあい</t>
    </rPh>
    <rPh sb="39" eb="40">
      <t>らん</t>
    </rPh>
    <rPh sb="43" eb="44">
      <t>しるし</t>
    </rPh>
    <rPh sb="45" eb="47">
      <t>きにゅう</t>
    </rPh>
    <phoneticPr fontId="20" type="Hiragana"/>
  </si>
  <si>
    <t>◆グループ分け</t>
    <rPh sb="5" eb="6">
      <t>わ</t>
    </rPh>
    <phoneticPr fontId="4" type="Hiragana"/>
  </si>
  <si>
    <t>主食追加</t>
  </si>
  <si>
    <t>七輪体験一人５０0円　（米、アジの干物、てんぷら、いも、もち、味噌汁）</t>
  </si>
  <si>
    <t>終了</t>
    <rPh sb="0" eb="2">
      <t>シュウリョウ</t>
    </rPh>
    <phoneticPr fontId="20"/>
  </si>
  <si>
    <t>班数</t>
    <rPh sb="0" eb="1">
      <t>ハン</t>
    </rPh>
    <rPh sb="1" eb="2">
      <t>スウ</t>
    </rPh>
    <phoneticPr fontId="20"/>
  </si>
  <si>
    <t>農機具体験</t>
  </si>
  <si>
    <t>食数入力</t>
    <rPh sb="0" eb="2">
      <t>ショクスウ</t>
    </rPh>
    <rPh sb="2" eb="4">
      <t>ニュウリョク</t>
    </rPh>
    <phoneticPr fontId="20"/>
  </si>
  <si>
    <t>区分</t>
    <rPh sb="0" eb="2">
      <t>クブン</t>
    </rPh>
    <phoneticPr fontId="20"/>
  </si>
  <si>
    <t>7:40～8:40</t>
  </si>
  <si>
    <t>貝類</t>
    <rPh sb="0" eb="2">
      <t>かいるい</t>
    </rPh>
    <phoneticPr fontId="20" type="Hiragana"/>
  </si>
  <si>
    <r>
      <t xml:space="preserve">揚げ油
</t>
    </r>
    <r>
      <rPr>
        <sz val="6"/>
        <color theme="1"/>
        <rFont val="ＭＳ Ｐゴシック"/>
      </rPr>
      <t xml:space="preserve">
(必ず記入)</t>
    </r>
    <rPh sb="0" eb="1">
      <t>あ</t>
    </rPh>
    <rPh sb="2" eb="3">
      <t>あぶら</t>
    </rPh>
    <rPh sb="6" eb="7">
      <t>かなら</t>
    </rPh>
    <rPh sb="8" eb="10">
      <t>きにゅう</t>
    </rPh>
    <phoneticPr fontId="20" type="Hiragana"/>
  </si>
  <si>
    <t>◎アレルギー対応が必要な方についてお答えください。（"いる"か"いない"を選んでください。）</t>
    <rPh sb="6" eb="8">
      <t>たいおう</t>
    </rPh>
    <rPh sb="9" eb="11">
      <t>ひつよう</t>
    </rPh>
    <rPh sb="12" eb="13">
      <t>かた</t>
    </rPh>
    <rPh sb="18" eb="19">
      <t>こた</t>
    </rPh>
    <rPh sb="37" eb="38">
      <t>えら</t>
    </rPh>
    <phoneticPr fontId="20" type="Hiragana"/>
  </si>
  <si>
    <t>計</t>
    <rPh sb="0" eb="1">
      <t>けい</t>
    </rPh>
    <phoneticPr fontId="4" type="Hiragana"/>
  </si>
  <si>
    <t>＜注意事項＞</t>
    <rPh sb="1" eb="3">
      <t>ちゅうい</t>
    </rPh>
    <rPh sb="3" eb="5">
      <t>じこう</t>
    </rPh>
    <phoneticPr fontId="20" type="Hiragana"/>
  </si>
  <si>
    <t>【備考】</t>
  </si>
  <si>
    <t>申込日</t>
    <rPh sb="0" eb="2">
      <t>もうしこみ</t>
    </rPh>
    <rPh sb="2" eb="3">
      <t>ひ</t>
    </rPh>
    <phoneticPr fontId="4" type="Hiragana"/>
  </si>
  <si>
    <t>センター</t>
  </si>
  <si>
    <t>持　ち　も　の</t>
  </si>
  <si>
    <t>教職員</t>
    <rPh sb="0" eb="3">
      <t>きょうしょくいん</t>
    </rPh>
    <phoneticPr fontId="4" type="Hiragana"/>
  </si>
  <si>
    <t>⑤対象者氏名について、ＦＡＸ送信での送信に不都合がある場合は、送信の際には記載しなくてもかまいませんが、提出後電話等でご連絡ください。</t>
    <rPh sb="1" eb="4">
      <t>たいしょうしゃ</t>
    </rPh>
    <rPh sb="4" eb="6">
      <t>しめい</t>
    </rPh>
    <rPh sb="14" eb="16">
      <t>そうしん</t>
    </rPh>
    <rPh sb="18" eb="20">
      <t>そうしん</t>
    </rPh>
    <rPh sb="21" eb="24">
      <t>ふつごう</t>
    </rPh>
    <rPh sb="27" eb="29">
      <t>ばあい</t>
    </rPh>
    <rPh sb="31" eb="33">
      <t>そうしん</t>
    </rPh>
    <rPh sb="34" eb="35">
      <t>さい</t>
    </rPh>
    <rPh sb="37" eb="39">
      <t>きさい</t>
    </rPh>
    <rPh sb="52" eb="54">
      <t>ていしゅつ</t>
    </rPh>
    <rPh sb="54" eb="55">
      <t>ご</t>
    </rPh>
    <rPh sb="55" eb="57">
      <t>でんわ</t>
    </rPh>
    <rPh sb="57" eb="58">
      <t>とう</t>
    </rPh>
    <rPh sb="60" eb="62">
      <t>れんらく</t>
    </rPh>
    <phoneticPr fontId="20" type="Hiragana"/>
  </si>
  <si>
    <t>4班</t>
    <rPh sb="1" eb="2">
      <t>ハン</t>
    </rPh>
    <phoneticPr fontId="20"/>
  </si>
  <si>
    <t>昔の道具体験</t>
    <rPh sb="0" eb="1">
      <t>ムカシ</t>
    </rPh>
    <rPh sb="2" eb="4">
      <t>ドウグ</t>
    </rPh>
    <rPh sb="4" eb="6">
      <t>タイケン</t>
    </rPh>
    <phoneticPr fontId="20"/>
  </si>
  <si>
    <t>料金</t>
    <rPh sb="0" eb="2">
      <t>リョウキン</t>
    </rPh>
    <phoneticPr fontId="20"/>
  </si>
  <si>
    <t>利用予定の３営業日前の昼１２時以降よりキャンセル料が発生します。（６割負担、当日午前９時以降は全額負担になります。）ただし、キャンセルが３人以下の場合は対象外です。また、学校保健安全法で定める感染症での出席停止に該当する場合は免除されます。</t>
  </si>
  <si>
    <t>班分け</t>
  </si>
  <si>
    <t>（連絡先）</t>
  </si>
  <si>
    <t>施設選択肢</t>
    <rPh sb="0" eb="2">
      <t>シセツ</t>
    </rPh>
    <rPh sb="2" eb="5">
      <t>センタクシ</t>
    </rPh>
    <phoneticPr fontId="20"/>
  </si>
  <si>
    <t>学校</t>
    <rPh sb="0" eb="2">
      <t>ガッコウ</t>
    </rPh>
    <phoneticPr fontId="20"/>
  </si>
  <si>
    <t>教職員人数</t>
    <rPh sb="0" eb="3">
      <t>キョウショクイン</t>
    </rPh>
    <rPh sb="3" eb="5">
      <t>ニンズ</t>
    </rPh>
    <phoneticPr fontId="20"/>
  </si>
  <si>
    <t>食堂</t>
    <rPh sb="0" eb="2">
      <t>ショクドウ</t>
    </rPh>
    <phoneticPr fontId="20"/>
  </si>
  <si>
    <t>連絡先：</t>
    <rPh sb="0" eb="3">
      <t>れんらくさき</t>
    </rPh>
    <phoneticPr fontId="20" type="Hiragana"/>
  </si>
  <si>
    <t>朝　食</t>
  </si>
  <si>
    <t>活動内容</t>
    <rPh sb="0" eb="2">
      <t>カツドウ</t>
    </rPh>
    <rPh sb="2" eb="4">
      <t>ナイヨウ</t>
    </rPh>
    <phoneticPr fontId="20"/>
  </si>
  <si>
    <t>実施日</t>
    <rPh sb="0" eb="3">
      <t>ジッシビ</t>
    </rPh>
    <phoneticPr fontId="20"/>
  </si>
  <si>
    <t>進行担当</t>
    <rPh sb="0" eb="2">
      <t>シンコウ</t>
    </rPh>
    <rPh sb="2" eb="4">
      <t>タントウ</t>
    </rPh>
    <phoneticPr fontId="20"/>
  </si>
  <si>
    <t>照明1/5</t>
    <rPh sb="0" eb="2">
      <t>ショウメイ</t>
    </rPh>
    <phoneticPr fontId="20"/>
  </si>
  <si>
    <t>会議室B</t>
    <rPh sb="0" eb="3">
      <t>カイギシツ</t>
    </rPh>
    <phoneticPr fontId="20"/>
  </si>
  <si>
    <t>多目的室</t>
    <rPh sb="0" eb="4">
      <t>タモクテキシツ</t>
    </rPh>
    <phoneticPr fontId="20"/>
  </si>
  <si>
    <t>責任者名</t>
  </si>
  <si>
    <t>団体名</t>
    <rPh sb="0" eb="3">
      <t>ダンタイメイ</t>
    </rPh>
    <phoneticPr fontId="20"/>
  </si>
  <si>
    <t>※アレルギー対象者の有無にかかわらず必ずご提出ください。</t>
    <rPh sb="6" eb="9">
      <t>たいしょうしゃ</t>
    </rPh>
    <rPh sb="10" eb="12">
      <t>うむ</t>
    </rPh>
    <rPh sb="18" eb="19">
      <t>かなら</t>
    </rPh>
    <rPh sb="21" eb="23">
      <t>ていしゅつ</t>
    </rPh>
    <phoneticPr fontId="20" type="Hiragana"/>
  </si>
  <si>
    <t>団　体　名：</t>
    <rPh sb="0" eb="1">
      <t>だん</t>
    </rPh>
    <rPh sb="2" eb="3">
      <t>からだ</t>
    </rPh>
    <rPh sb="4" eb="5">
      <t>めい</t>
    </rPh>
    <phoneticPr fontId="20" type="Hiragana"/>
  </si>
  <si>
    <r>
      <t xml:space="preserve">禁止の食品がある
</t>
    </r>
    <r>
      <rPr>
        <sz val="8"/>
        <color theme="1"/>
        <rFont val="ＭＳ Ｐゴシック"/>
      </rPr>
      <t>品名を記入してください。
（みそ､豆腐､油揚げ､サラダ油､醤油など）</t>
    </r>
    <rPh sb="0" eb="2">
      <t>きんし</t>
    </rPh>
    <rPh sb="3" eb="5">
      <t>しょくひん</t>
    </rPh>
    <rPh sb="10" eb="12">
      <t>ひんめい</t>
    </rPh>
    <rPh sb="13" eb="15">
      <t>きにゅう</t>
    </rPh>
    <rPh sb="27" eb="29">
      <t>とうふ</t>
    </rPh>
    <rPh sb="30" eb="32">
      <t>あぶらあ</t>
    </rPh>
    <rPh sb="37" eb="38">
      <t>ゆ</t>
    </rPh>
    <rPh sb="39" eb="41">
      <t>しょうゆ</t>
    </rPh>
    <phoneticPr fontId="20" type="Hiragana"/>
  </si>
  <si>
    <t>利用日：</t>
    <rPh sb="0" eb="2">
      <t>りよう</t>
    </rPh>
    <rPh sb="2" eb="3">
      <t>ひ</t>
    </rPh>
    <phoneticPr fontId="20" type="Hiragana"/>
  </si>
  <si>
    <t>連絡責任者：</t>
    <rPh sb="0" eb="2">
      <t>れんらく</t>
    </rPh>
    <rPh sb="2" eb="5">
      <t>せきにんしゃ</t>
    </rPh>
    <phoneticPr fontId="20" type="Hiragana"/>
  </si>
  <si>
    <r>
      <t>ふ　り　が　な</t>
    </r>
    <r>
      <rPr>
        <sz val="11"/>
        <color theme="1"/>
        <rFont val="ＭＳ Ｐゴシック"/>
      </rPr>
      <t xml:space="preserve">
対象者氏名
</t>
    </r>
    <r>
      <rPr>
        <sz val="8"/>
        <color theme="1"/>
        <rFont val="ＭＳ Ｐゴシック"/>
      </rPr>
      <t>（ふりがなを、必ず
　記載願います。）</t>
    </r>
    <rPh sb="8" eb="10">
      <t>たいしょう</t>
    </rPh>
    <rPh sb="10" eb="11">
      <t>もの</t>
    </rPh>
    <rPh sb="11" eb="12">
      <t>し</t>
    </rPh>
    <rPh sb="12" eb="13">
      <t>な</t>
    </rPh>
    <rPh sb="21" eb="22">
      <t>かなら</t>
    </rPh>
    <rPh sb="25" eb="27">
      <t>きさい</t>
    </rPh>
    <rPh sb="27" eb="28">
      <t>ねが</t>
    </rPh>
    <phoneticPr fontId="20" type="Hiragana"/>
  </si>
  <si>
    <t>該　　当　　品　　目（該当する品目に〇印又は食品名を記入）</t>
    <rPh sb="0" eb="1">
      <t>がい</t>
    </rPh>
    <rPh sb="3" eb="4">
      <t>とう</t>
    </rPh>
    <rPh sb="6" eb="7">
      <t>しな</t>
    </rPh>
    <rPh sb="9" eb="10">
      <t>め</t>
    </rPh>
    <rPh sb="11" eb="13">
      <t>がいとう</t>
    </rPh>
    <rPh sb="15" eb="17">
      <t>ひんもく</t>
    </rPh>
    <rPh sb="19" eb="20">
      <t>じるし</t>
    </rPh>
    <rPh sb="20" eb="21">
      <t>また</t>
    </rPh>
    <rPh sb="22" eb="25">
      <t>しょくひんめい</t>
    </rPh>
    <rPh sb="26" eb="28">
      <t>きにゅう</t>
    </rPh>
    <phoneticPr fontId="20" type="Hiragana"/>
  </si>
  <si>
    <t>月日</t>
    <rPh sb="0" eb="2">
      <t>ツキヒ</t>
    </rPh>
    <phoneticPr fontId="20"/>
  </si>
  <si>
    <t>A班</t>
    <rPh sb="1" eb="2">
      <t>はん</t>
    </rPh>
    <phoneticPr fontId="4" type="Hiragana"/>
  </si>
  <si>
    <t>卵　　類</t>
    <rPh sb="0" eb="1">
      <t>たまご</t>
    </rPh>
    <rPh sb="3" eb="4">
      <t>るい</t>
    </rPh>
    <phoneticPr fontId="20" type="Hiragana"/>
  </si>
  <si>
    <t>※　服装は動きやすい長袖、長ズボン、運動靴で来てください。</t>
    <rPh sb="2" eb="4">
      <t>ふくそう</t>
    </rPh>
    <phoneticPr fontId="4" type="Hiragana"/>
  </si>
  <si>
    <t>大豆製品</t>
    <rPh sb="0" eb="2">
      <t>だいず</t>
    </rPh>
    <rPh sb="2" eb="4">
      <t>せいひん</t>
    </rPh>
    <phoneticPr fontId="20" type="Hiragana"/>
  </si>
  <si>
    <t>A班</t>
  </si>
  <si>
    <t>小麦</t>
    <rPh sb="0" eb="2">
      <t>こむぎ</t>
    </rPh>
    <phoneticPr fontId="20" type="Hiragana"/>
  </si>
  <si>
    <t>※洗濯板体験を実施する場合に必要</t>
    <rPh sb="1" eb="4">
      <t>せんた</t>
    </rPh>
    <rPh sb="4" eb="6">
      <t>たいけん</t>
    </rPh>
    <rPh sb="7" eb="9">
      <t>じっし</t>
    </rPh>
    <rPh sb="14" eb="16">
      <t>ひつよう</t>
    </rPh>
    <phoneticPr fontId="4" type="Hiragana"/>
  </si>
  <si>
    <t>乳</t>
    <rPh sb="0" eb="1">
      <t>にゅう</t>
    </rPh>
    <phoneticPr fontId="20" type="Hiragana"/>
  </si>
  <si>
    <t>種実類</t>
    <rPh sb="0" eb="1">
      <t>たね</t>
    </rPh>
    <rPh sb="1" eb="2">
      <t>じつ</t>
    </rPh>
    <rPh sb="2" eb="3">
      <t>るい</t>
    </rPh>
    <phoneticPr fontId="20" type="Hiragana"/>
  </si>
  <si>
    <t>魚　　介　　類</t>
    <rPh sb="0" eb="1">
      <t>さかな</t>
    </rPh>
    <phoneticPr fontId="20" type="Hiragana"/>
  </si>
  <si>
    <t>果物</t>
    <rPh sb="0" eb="2">
      <t>くだもの</t>
    </rPh>
    <phoneticPr fontId="20" type="Hiragana"/>
  </si>
  <si>
    <t>陸上競技場フィールド</t>
    <rPh sb="0" eb="5">
      <t>リクジョウキョウギジョウ</t>
    </rPh>
    <phoneticPr fontId="20"/>
  </si>
  <si>
    <t>ナッツ類</t>
    <rPh sb="3" eb="4">
      <t>るい</t>
    </rPh>
    <phoneticPr fontId="20" type="Hiragana"/>
  </si>
  <si>
    <t>作成</t>
    <rPh sb="0" eb="2">
      <t>サクセイ</t>
    </rPh>
    <phoneticPr fontId="20"/>
  </si>
  <si>
    <t>その他</t>
    <rPh sb="2" eb="3">
      <t>た</t>
    </rPh>
    <phoneticPr fontId="20" type="Hiragana"/>
  </si>
  <si>
    <t>牛肉</t>
    <rPh sb="0" eb="2">
      <t>ぎゅうにく</t>
    </rPh>
    <phoneticPr fontId="20" type="Hiragana"/>
  </si>
  <si>
    <t>豚肉</t>
    <rPh sb="0" eb="2">
      <t>ぶたにく</t>
    </rPh>
    <phoneticPr fontId="20" type="Hiragana"/>
  </si>
  <si>
    <t>鶏肉</t>
    <rPh sb="0" eb="2">
      <t>とりにく</t>
    </rPh>
    <phoneticPr fontId="20" type="Hiragana"/>
  </si>
  <si>
    <r>
      <t xml:space="preserve">ピーナッツ等
 </t>
    </r>
    <r>
      <rPr>
        <sz val="8"/>
        <color theme="1"/>
        <rFont val="ＭＳ Ｐゴシック"/>
      </rPr>
      <t>種類を
 記入して
 ください</t>
    </r>
    <rPh sb="5" eb="6">
      <t>とう</t>
    </rPh>
    <rPh sb="9" eb="11">
      <t>しゅるい</t>
    </rPh>
    <rPh sb="14" eb="16">
      <t>きにゅう</t>
    </rPh>
    <phoneticPr fontId="20" type="Hiragana"/>
  </si>
  <si>
    <t>乳製品</t>
    <rPh sb="0" eb="3">
      <t>にゅうせいひん</t>
    </rPh>
    <phoneticPr fontId="20" type="Hiragana"/>
  </si>
  <si>
    <t>乳成分</t>
    <rPh sb="0" eb="1">
      <t>にゅう</t>
    </rPh>
    <rPh sb="1" eb="3">
      <t>せいぶん</t>
    </rPh>
    <phoneticPr fontId="20" type="Hiragana"/>
  </si>
  <si>
    <t>エビ</t>
  </si>
  <si>
    <t>カニ</t>
  </si>
  <si>
    <t>◆食費計算</t>
    <rPh sb="1" eb="3">
      <t>ショクヒ</t>
    </rPh>
    <rPh sb="3" eb="5">
      <t>ケイサン</t>
    </rPh>
    <phoneticPr fontId="20"/>
  </si>
  <si>
    <t>班人数計</t>
    <rPh sb="0" eb="1">
      <t>ハン</t>
    </rPh>
    <rPh sb="1" eb="3">
      <t>ニンズウ</t>
    </rPh>
    <rPh sb="3" eb="4">
      <t>ケイ</t>
    </rPh>
    <phoneticPr fontId="20"/>
  </si>
  <si>
    <t>左記以外で対象食品があれば記入してください。</t>
    <rPh sb="0" eb="2">
      <t>さき</t>
    </rPh>
    <rPh sb="2" eb="4">
      <t>いがい</t>
    </rPh>
    <rPh sb="5" eb="7">
      <t>たいしょう</t>
    </rPh>
    <rPh sb="7" eb="9">
      <t>しょくひん</t>
    </rPh>
    <rPh sb="13" eb="15">
      <t>きにゅう</t>
    </rPh>
    <phoneticPr fontId="20" type="Hiragana"/>
  </si>
  <si>
    <t>①本調査票は、利用開始日の３週間前までに提出してください。期限までに提出のない場合は対応できなくなります。</t>
    <rPh sb="1" eb="2">
      <t>ほん</t>
    </rPh>
    <rPh sb="2" eb="5">
      <t>ちょうさひょう</t>
    </rPh>
    <rPh sb="7" eb="9">
      <t>りよう</t>
    </rPh>
    <rPh sb="9" eb="12">
      <t>かいしび</t>
    </rPh>
    <rPh sb="14" eb="17">
      <t>しゅうかんまえ</t>
    </rPh>
    <rPh sb="20" eb="22">
      <t>ていしゅつ</t>
    </rPh>
    <rPh sb="29" eb="31">
      <t>きげん</t>
    </rPh>
    <rPh sb="34" eb="36">
      <t>ていしゅつ</t>
    </rPh>
    <rPh sb="39" eb="41">
      <t>ばあい</t>
    </rPh>
    <rPh sb="42" eb="44">
      <t>たいおう</t>
    </rPh>
    <phoneticPr fontId="20" type="Hiragana"/>
  </si>
  <si>
    <t>②対象者とアレルギーの内容に、誤りがないか十分ご確認ください。</t>
  </si>
  <si>
    <t>③欄が足りない場合は、コピー等をしてお書きください。</t>
    <rPh sb="1" eb="2">
      <t>らん</t>
    </rPh>
    <rPh sb="3" eb="4">
      <t>た</t>
    </rPh>
    <rPh sb="7" eb="9">
      <t>ばあい</t>
    </rPh>
    <rPh sb="14" eb="15">
      <t>とう</t>
    </rPh>
    <rPh sb="19" eb="20">
      <t>か</t>
    </rPh>
    <phoneticPr fontId="20" type="Hiragana"/>
  </si>
  <si>
    <t>④具体的な症状等について確認させていただく場合がありますので、ご了承ください。</t>
  </si>
  <si>
    <t>自動貼付</t>
    <rPh sb="0" eb="4">
      <t>ジドウハリツケ</t>
    </rPh>
    <phoneticPr fontId="20"/>
  </si>
  <si>
    <t>※提出は３週間前までにお願いします。</t>
  </si>
  <si>
    <t>アレルギー対応が必要な方が</t>
  </si>
  <si>
    <t>団 体 名</t>
  </si>
  <si>
    <t>昼　食</t>
  </si>
  <si>
    <t>12:00～13:00</t>
  </si>
  <si>
    <t>夕　食</t>
  </si>
  <si>
    <t>所要
時間</t>
    <rPh sb="0" eb="2">
      <t>ショヨウ</t>
    </rPh>
    <rPh sb="3" eb="5">
      <t>ジカン</t>
    </rPh>
    <phoneticPr fontId="20"/>
  </si>
  <si>
    <t>17:30～18:30</t>
  </si>
  <si>
    <t>～（閉講式）</t>
    <rPh sb="2" eb="5">
      <t>へいこうしき</t>
    </rPh>
    <phoneticPr fontId="4" type="Hiragana"/>
  </si>
  <si>
    <t>※対象者がいない場合も調査票をご提出ください。</t>
  </si>
  <si>
    <t>なお、アレルギー症状の度合いや当日の食数によっては、対応できない場合があります。</t>
  </si>
  <si>
    <t>備考</t>
    <rPh sb="0" eb="2">
      <t>ビコウ</t>
    </rPh>
    <phoneticPr fontId="20"/>
  </si>
  <si>
    <t>野炊選択</t>
    <rPh sb="0" eb="1">
      <t>ヤ</t>
    </rPh>
    <rPh sb="1" eb="2">
      <t>スイ</t>
    </rPh>
    <rPh sb="2" eb="4">
      <t>センタク</t>
    </rPh>
    <phoneticPr fontId="20"/>
  </si>
  <si>
    <t>会議室C</t>
    <rPh sb="0" eb="3">
      <t>カイギシツ</t>
    </rPh>
    <phoneticPr fontId="20"/>
  </si>
  <si>
    <t>メニュー</t>
  </si>
  <si>
    <t>会議室A</t>
    <rPh sb="0" eb="3">
      <t>カイギシツ</t>
    </rPh>
    <phoneticPr fontId="20"/>
  </si>
  <si>
    <t>※指導者は1文字目に"指 "を入れてください。</t>
    <rPh sb="1" eb="4">
      <t>シドウシャ</t>
    </rPh>
    <rPh sb="6" eb="9">
      <t>モジメ</t>
    </rPh>
    <rPh sb="11" eb="12">
      <t>ユビ</t>
    </rPh>
    <rPh sb="15" eb="16">
      <t>イ</t>
    </rPh>
    <phoneticPr fontId="20"/>
  </si>
  <si>
    <t>時間</t>
    <rPh sb="0" eb="2">
      <t>ジカン</t>
    </rPh>
    <phoneticPr fontId="20"/>
  </si>
  <si>
    <t>開始</t>
    <rPh sb="0" eb="2">
      <t>カイシ</t>
    </rPh>
    <phoneticPr fontId="20"/>
  </si>
  <si>
    <t>食事料金は、（一財）土佐青少年育成会に当日お支払いください｡</t>
  </si>
  <si>
    <t>8班</t>
    <rPh sb="1" eb="2">
      <t>ハン</t>
    </rPh>
    <phoneticPr fontId="20"/>
  </si>
  <si>
    <t>球場控室</t>
    <rPh sb="2" eb="4">
      <t>ヒカエシツ</t>
    </rPh>
    <phoneticPr fontId="20"/>
  </si>
  <si>
    <t>冷暖房</t>
    <rPh sb="0" eb="3">
      <t>レイダンボウ</t>
    </rPh>
    <phoneticPr fontId="20"/>
  </si>
  <si>
    <t>補助グランド</t>
  </si>
  <si>
    <t>～</t>
  </si>
  <si>
    <t>"いる"場合、アレルギーの詳細について、下表にご記入ください。</t>
    <rPh sb="4" eb="6">
      <t>ばあい</t>
    </rPh>
    <rPh sb="21" eb="22">
      <t>ひょう</t>
    </rPh>
    <phoneticPr fontId="20" type="Hiragana"/>
  </si>
  <si>
    <t>小計</t>
    <rPh sb="0" eb="2">
      <t>ショウケイ</t>
    </rPh>
    <phoneticPr fontId="20"/>
  </si>
  <si>
    <t>☆食物アレルギー対応が必要な方が</t>
    <rPh sb="8" eb="10">
      <t>タイオウ</t>
    </rPh>
    <rPh sb="11" eb="13">
      <t>ヒツヨウ</t>
    </rPh>
    <rPh sb="14" eb="15">
      <t>カタ</t>
    </rPh>
    <phoneticPr fontId="20"/>
  </si>
  <si>
    <t>学年・組</t>
    <rPh sb="0" eb="2">
      <t>がくねん</t>
    </rPh>
    <rPh sb="3" eb="4">
      <t>くみ</t>
    </rPh>
    <phoneticPr fontId="4" type="Hiragana"/>
  </si>
  <si>
    <t>9班</t>
    <rPh sb="1" eb="2">
      <t>ハン</t>
    </rPh>
    <phoneticPr fontId="20"/>
  </si>
  <si>
    <t>リストから責任者選択するか、直接入力可</t>
    <rPh sb="5" eb="8">
      <t>セキニンシャ</t>
    </rPh>
    <rPh sb="8" eb="10">
      <t>センタク</t>
    </rPh>
    <rPh sb="14" eb="18">
      <t>チョクセツニュウリョク</t>
    </rPh>
    <rPh sb="18" eb="19">
      <t>カ</t>
    </rPh>
    <phoneticPr fontId="20"/>
  </si>
  <si>
    <t>←”いる”、”いない”を選択してください。</t>
    <rPh sb="12" eb="14">
      <t>センタク</t>
    </rPh>
    <phoneticPr fontId="20"/>
  </si>
  <si>
    <t>月／日</t>
    <rPh sb="2" eb="3">
      <t>ヒ</t>
    </rPh>
    <phoneticPr fontId="20"/>
  </si>
  <si>
    <t>(曜日)</t>
  </si>
  <si>
    <t>3班</t>
    <rPh sb="1" eb="2">
      <t>ハン</t>
    </rPh>
    <phoneticPr fontId="20"/>
  </si>
  <si>
    <t>5班</t>
    <rPh sb="1" eb="2">
      <t>ハン</t>
    </rPh>
    <phoneticPr fontId="20"/>
  </si>
  <si>
    <t>6班</t>
    <rPh sb="1" eb="2">
      <t>ハン</t>
    </rPh>
    <phoneticPr fontId="20"/>
  </si>
  <si>
    <t>加熱卵は可</t>
    <rPh sb="0" eb="2">
      <t>かねつ</t>
    </rPh>
    <rPh sb="2" eb="3">
      <t>たまご</t>
    </rPh>
    <rPh sb="4" eb="5">
      <t>か</t>
    </rPh>
    <phoneticPr fontId="20" type="Hiragana"/>
  </si>
  <si>
    <t>7班</t>
    <rPh sb="1" eb="2">
      <t>ハン</t>
    </rPh>
    <phoneticPr fontId="20"/>
  </si>
  <si>
    <t xml:space="preserve">
※教員分１枚、児童分１枚に分けて発行いたします。
※バス　→　学校で手配をお願いいたします。
※七輪体験には材料費一人５００円、ミニ七輪体験には１２０円必要です。当日お支払いください。
※食物アレルギーの児童がおられましたら、その内容を詳しくお知らせください。
※七輪体験は１班４名ずつ（先生含む）が基本になります。班分けをしておいてください。
※台ふきをご持参ください。詳しくは持ち物表をご覧ください。
※昔の道具体験では人数によっては２つのグループに分かれて活動します。各クラスでグループ分けをしておいてください。
《感染症防止対策》
　・必要に応じて、手指用アルコール消毒液、体温計を持参してください。</t>
  </si>
  <si>
    <t>10班</t>
    <rPh sb="2" eb="3">
      <t>ハン</t>
    </rPh>
    <phoneticPr fontId="20"/>
  </si>
  <si>
    <t>11班</t>
    <rPh sb="2" eb="3">
      <t>ハン</t>
    </rPh>
    <phoneticPr fontId="20"/>
  </si>
  <si>
    <t>農機具体験</t>
    <rPh sb="0" eb="5">
      <t>ノウキグ</t>
    </rPh>
    <phoneticPr fontId="20"/>
  </si>
  <si>
    <t>12班</t>
    <rPh sb="2" eb="3">
      <t>ハン</t>
    </rPh>
    <phoneticPr fontId="20"/>
  </si>
  <si>
    <t>青少年センター食堂に注文する食数をご記入ください。野外炊飯の場合は「野炊」を選択してください。</t>
    <rPh sb="38" eb="40">
      <t>センタク</t>
    </rPh>
    <phoneticPr fontId="20"/>
  </si>
  <si>
    <t>集計用</t>
    <rPh sb="0" eb="3">
      <t>シュウケイヨウ</t>
    </rPh>
    <phoneticPr fontId="20"/>
  </si>
  <si>
    <t>メールアドレス</t>
  </si>
  <si>
    <t>班</t>
    <rPh sb="0" eb="1">
      <t>ハン</t>
    </rPh>
    <phoneticPr fontId="20"/>
  </si>
  <si>
    <t>設備選択肢</t>
    <rPh sb="0" eb="2">
      <t>セツビ</t>
    </rPh>
    <rPh sb="2" eb="5">
      <t>センタクシ</t>
    </rPh>
    <phoneticPr fontId="20"/>
  </si>
  <si>
    <t>開始時刻</t>
    <rPh sb="0" eb="4">
      <t>カイシジコク</t>
    </rPh>
    <phoneticPr fontId="20"/>
  </si>
  <si>
    <t>宿泊棟</t>
  </si>
  <si>
    <t>競技本部棟</t>
    <rPh sb="0" eb="5">
      <t>キョウギホンブトウ</t>
    </rPh>
    <phoneticPr fontId="20"/>
  </si>
  <si>
    <t>※施設使用欄</t>
    <rPh sb="1" eb="3">
      <t>しせつ</t>
    </rPh>
    <rPh sb="3" eb="6">
      <t>しよう</t>
    </rPh>
    <phoneticPr fontId="4" type="Hiragana"/>
  </si>
  <si>
    <t>体育館会議室</t>
    <rPh sb="0" eb="6">
      <t>タイイクカンカイギシツ</t>
    </rPh>
    <phoneticPr fontId="20"/>
  </si>
  <si>
    <t>野外炊飯棟</t>
    <rPh sb="0" eb="5">
      <t>ヤガイスイハントウ</t>
    </rPh>
    <phoneticPr fontId="20"/>
  </si>
  <si>
    <t>七輪体験持ち物表</t>
    <rPh sb="0" eb="4">
      <t>しちりん</t>
    </rPh>
    <rPh sb="4" eb="5">
      <t>も</t>
    </rPh>
    <rPh sb="6" eb="7">
      <t>もの</t>
    </rPh>
    <rPh sb="7" eb="8">
      <t>ひょう</t>
    </rPh>
    <phoneticPr fontId="4" type="Hiragana"/>
  </si>
  <si>
    <t>照明1/2</t>
    <rPh sb="0" eb="2">
      <t>ショウメイ</t>
    </rPh>
    <phoneticPr fontId="20"/>
  </si>
  <si>
    <t>照明1/3</t>
    <rPh sb="0" eb="2">
      <t>ショウメイ</t>
    </rPh>
    <phoneticPr fontId="20"/>
  </si>
  <si>
    <t>照明2/3</t>
    <rPh sb="0" eb="2">
      <t>ショウメイ</t>
    </rPh>
    <phoneticPr fontId="20"/>
  </si>
  <si>
    <t>時刻</t>
    <rPh sb="0" eb="2">
      <t>ジコク</t>
    </rPh>
    <phoneticPr fontId="20"/>
  </si>
  <si>
    <t>食費</t>
    <rPh sb="0" eb="2">
      <t>ショクヒ</t>
    </rPh>
    <phoneticPr fontId="20"/>
  </si>
  <si>
    <t>各計</t>
    <rPh sb="0" eb="1">
      <t>カク</t>
    </rPh>
    <rPh sb="1" eb="2">
      <t>ケイ</t>
    </rPh>
    <phoneticPr fontId="20"/>
  </si>
  <si>
    <t>1班</t>
  </si>
  <si>
    <t>選択して編集可</t>
    <rPh sb="0" eb="2">
      <t>センタク</t>
    </rPh>
    <rPh sb="4" eb="7">
      <t>ヘンシュウカ</t>
    </rPh>
    <phoneticPr fontId="20"/>
  </si>
  <si>
    <t>自由記述</t>
    <rPh sb="0" eb="4">
      <t>ジユウキジュツ</t>
    </rPh>
    <phoneticPr fontId="20"/>
  </si>
  <si>
    <t>その他、食事に関して連絡事項があれば記載してください。</t>
  </si>
  <si>
    <t>陸上競技場トラック</t>
    <rPh sb="0" eb="5">
      <t>リクジョウキョウギジョウ</t>
    </rPh>
    <phoneticPr fontId="20"/>
  </si>
  <si>
    <t>小アリーナ（全面）</t>
  </si>
  <si>
    <t>製品のすべて</t>
    <rPh sb="0" eb="2">
      <t>せいひん</t>
    </rPh>
    <phoneticPr fontId="20" type="Hiragana"/>
  </si>
  <si>
    <r>
      <t>須</t>
    </r>
    <r>
      <rPr>
        <sz val="8"/>
        <color theme="1"/>
        <rFont val="ＭＳ Ｐゴシック"/>
      </rPr>
      <t xml:space="preserve">　調味料、エキスに
</t>
    </r>
    <r>
      <rPr>
        <b/>
        <sz val="8"/>
        <color rgb="FFFF0000"/>
        <rFont val="ＭＳ Ｐゴシック"/>
      </rPr>
      <t>必</t>
    </r>
    <r>
      <rPr>
        <sz val="8"/>
        <color theme="1"/>
        <rFont val="ＭＳ Ｐゴシック"/>
      </rPr>
      <t>　含まれる程度</t>
    </r>
    <rPh sb="0" eb="1">
      <t>す</t>
    </rPh>
    <rPh sb="2" eb="5">
      <t>ちょうみりょう</t>
    </rPh>
    <rPh sb="13" eb="14">
      <t>ふく</t>
    </rPh>
    <rPh sb="17" eb="19">
      <t>ていど</t>
    </rPh>
    <phoneticPr fontId="20" type="Hiragana"/>
  </si>
  <si>
    <r>
      <t xml:space="preserve">果物
</t>
    </r>
    <r>
      <rPr>
        <sz val="8"/>
        <color theme="1"/>
        <rFont val="ＭＳ Ｐゴシック"/>
      </rPr>
      <t>種類を
記入してください</t>
    </r>
    <rPh sb="4" eb="6">
      <t>しゅるい</t>
    </rPh>
    <rPh sb="8" eb="10">
      <t>きにゅう</t>
    </rPh>
    <phoneticPr fontId="20" type="Hiragana"/>
  </si>
  <si>
    <r>
      <t xml:space="preserve">ゴマ等
 </t>
    </r>
    <r>
      <rPr>
        <sz val="8"/>
        <color theme="1"/>
        <rFont val="ＭＳ Ｐゴシック"/>
      </rPr>
      <t>種類を
 記入して
 ください</t>
    </r>
    <rPh sb="2" eb="3">
      <t>とう</t>
    </rPh>
    <rPh sb="6" eb="8">
      <t>しゅるい</t>
    </rPh>
    <rPh sb="11" eb="13">
      <t>きにゅう</t>
    </rPh>
    <phoneticPr fontId="20" type="Hiragana"/>
  </si>
  <si>
    <r>
      <t xml:space="preserve"> </t>
    </r>
    <r>
      <rPr>
        <sz val="9"/>
        <color theme="1"/>
        <rFont val="ＭＳ Ｐゴシック"/>
      </rPr>
      <t>緊急時の対処方法
及びその他注意事項等を記入してください。</t>
    </r>
    <r>
      <rPr>
        <sz val="10"/>
        <color theme="1"/>
        <rFont val="ＭＳ Ｐゴシック"/>
      </rPr>
      <t xml:space="preserve">
（</t>
    </r>
    <r>
      <rPr>
        <sz val="8"/>
        <color theme="1"/>
        <rFont val="ＭＳ Ｐゴシック"/>
      </rPr>
      <t>食べた時は救急搬送
エピペン持参　など）</t>
    </r>
    <rPh sb="1" eb="4">
      <t>きんきゅうじ</t>
    </rPh>
    <rPh sb="5" eb="7">
      <t>たいしょ</t>
    </rPh>
    <rPh sb="7" eb="9">
      <t>ほうほう</t>
    </rPh>
    <rPh sb="10" eb="11">
      <t>およ</t>
    </rPh>
    <rPh sb="14" eb="15">
      <t>た</t>
    </rPh>
    <rPh sb="15" eb="17">
      <t>ちゅうい</t>
    </rPh>
    <rPh sb="17" eb="19">
      <t>じこう</t>
    </rPh>
    <rPh sb="19" eb="20">
      <t>とう</t>
    </rPh>
    <rPh sb="21" eb="23">
      <t>きにゅう</t>
    </rPh>
    <rPh sb="33" eb="34">
      <t>た</t>
    </rPh>
    <rPh sb="36" eb="37">
      <t>とき</t>
    </rPh>
    <rPh sb="38" eb="40">
      <t>きゅうきゅう</t>
    </rPh>
    <rPh sb="40" eb="41">
      <t>はん</t>
    </rPh>
    <rPh sb="41" eb="42">
      <t>おくり</t>
    </rPh>
    <rPh sb="47" eb="49">
      <t>じさん</t>
    </rPh>
    <phoneticPr fontId="20" type="Hiragana"/>
  </si>
  <si>
    <t>提出期限：利用開始日の３週間前</t>
    <rPh sb="0" eb="2">
      <t>ていしゅつ</t>
    </rPh>
    <rPh sb="2" eb="4">
      <t>きげん</t>
    </rPh>
    <rPh sb="5" eb="9">
      <t>りようか</t>
    </rPh>
    <rPh sb="9" eb="10">
      <t>ひ</t>
    </rPh>
    <rPh sb="12" eb="15">
      <t>しゅうかんまえ</t>
    </rPh>
    <phoneticPr fontId="20" type="Hiragana"/>
  </si>
  <si>
    <t>七輪体験</t>
    <rPh sb="0" eb="4">
      <t>シチリン</t>
    </rPh>
    <phoneticPr fontId="20"/>
  </si>
  <si>
    <t>男子</t>
    <rPh sb="0" eb="2">
      <t>だんし</t>
    </rPh>
    <phoneticPr fontId="4" type="Hiragana"/>
  </si>
  <si>
    <t>ミニ七輪体験</t>
    <rPh sb="2" eb="6">
      <t>シチリン</t>
    </rPh>
    <phoneticPr fontId="20"/>
  </si>
  <si>
    <t>「昔のくらし体験教室」申込書</t>
  </si>
  <si>
    <t>次長</t>
  </si>
  <si>
    <t>学校名</t>
    <rPh sb="0" eb="2">
      <t>がっこう</t>
    </rPh>
    <rPh sb="2" eb="3">
      <t>めい</t>
    </rPh>
    <phoneticPr fontId="4" type="Hiragana"/>
  </si>
  <si>
    <t>担当教員</t>
    <rPh sb="0" eb="4">
      <t>たんとう</t>
    </rPh>
    <phoneticPr fontId="4" type="Hiragana"/>
  </si>
  <si>
    <t>連絡先電話</t>
    <rPh sb="0" eb="3">
      <t>れんらくさき</t>
    </rPh>
    <rPh sb="3" eb="5">
      <t>でんわ</t>
    </rPh>
    <phoneticPr fontId="4" type="Hiragana"/>
  </si>
  <si>
    <t>下記の内容で申し込みます。</t>
    <rPh sb="0" eb="2">
      <t>かき</t>
    </rPh>
    <rPh sb="3" eb="5">
      <t>ないよう</t>
    </rPh>
    <rPh sb="6" eb="7">
      <t>しん</t>
    </rPh>
    <rPh sb="8" eb="9">
      <t>こ</t>
    </rPh>
    <phoneticPr fontId="4" type="Hiragana"/>
  </si>
  <si>
    <t>女子</t>
    <rPh sb="0" eb="2">
      <t>じょし</t>
    </rPh>
    <phoneticPr fontId="4" type="Hiragana"/>
  </si>
  <si>
    <t>七輪体験　申　込　書</t>
  </si>
  <si>
    <t>野炊</t>
  </si>
  <si>
    <t>食中毒防止のため、食堂内への飲食物の持ち込みは禁止しておりますのでご協力ください。</t>
  </si>
  <si>
    <t>☆</t>
  </si>
  <si>
    <t>児童人数</t>
    <rPh sb="0" eb="2">
      <t>ジドウ</t>
    </rPh>
    <rPh sb="2" eb="4">
      <t>ニンズウ</t>
    </rPh>
    <phoneticPr fontId="20"/>
  </si>
  <si>
    <t>児童</t>
    <rPh sb="0" eb="2">
      <t>じどう</t>
    </rPh>
    <phoneticPr fontId="4" type="Hiragana"/>
  </si>
  <si>
    <t>実施日</t>
  </si>
  <si>
    <t>許可</t>
    <rPh sb="0" eb="2">
      <t>きょか</t>
    </rPh>
    <phoneticPr fontId="4" type="Hiragana"/>
  </si>
  <si>
    <t>学校着</t>
    <rPh sb="0" eb="2">
      <t>がっこう</t>
    </rPh>
    <rPh sb="2" eb="3">
      <t>ちゃく</t>
    </rPh>
    <phoneticPr fontId="4" type="Hiragana"/>
  </si>
  <si>
    <t>実施時間</t>
    <rPh sb="0" eb="2">
      <t>じっし</t>
    </rPh>
    <rPh sb="2" eb="4">
      <t>じかん</t>
    </rPh>
    <phoneticPr fontId="4" type="Hiragana"/>
  </si>
  <si>
    <t>B班</t>
  </si>
  <si>
    <t>区分</t>
    <rPh sb="0" eb="2">
      <t>くぶん</t>
    </rPh>
    <phoneticPr fontId="4" type="Hiragana"/>
  </si>
  <si>
    <t>開講式</t>
    <rPh sb="0" eb="3">
      <t>カイコ</t>
    </rPh>
    <phoneticPr fontId="20"/>
  </si>
  <si>
    <t>閉講式</t>
    <rPh sb="0" eb="1">
      <t>ヘイ</t>
    </rPh>
    <rPh sb="1" eb="2">
      <t>コウ</t>
    </rPh>
    <phoneticPr fontId="20"/>
  </si>
  <si>
    <t>〇〇立　□□小学校</t>
    <rPh sb="2" eb="3">
      <t>りつ</t>
    </rPh>
    <rPh sb="6" eb="9">
      <t>しょうがっこう</t>
    </rPh>
    <phoneticPr fontId="4" type="Hiragana"/>
  </si>
  <si>
    <t>チェック</t>
  </si>
  <si>
    <t>備　　　　　　考</t>
  </si>
  <si>
    <t>七輪体験で使います。</t>
  </si>
  <si>
    <t>ハンカチ・ティッシュ</t>
  </si>
  <si>
    <t>※　持ちものには、必ず名前をご記入ください。</t>
  </si>
  <si>
    <t>昔のくらし体験教室について</t>
    <rPh sb="0" eb="1">
      <t>むかし</t>
    </rPh>
    <rPh sb="5" eb="7">
      <t>たいけん</t>
    </rPh>
    <rPh sb="7" eb="9">
      <t>きょうしつ</t>
    </rPh>
    <phoneticPr fontId="4" type="Hiragana"/>
  </si>
  <si>
    <t>ミニ七輪体験一人120円　（てんぷら、いも、もち）</t>
  </si>
  <si>
    <t>☆七輪体験（ミニ七輪体験）は１班４名ずつ（先生含む）が基本になります。</t>
    <rPh sb="8" eb="12">
      <t>シチリン</t>
    </rPh>
    <phoneticPr fontId="20"/>
  </si>
  <si>
    <t>（目的）</t>
    <rPh sb="1" eb="3">
      <t>もくてき</t>
    </rPh>
    <phoneticPr fontId="4" type="Hiragana"/>
  </si>
  <si>
    <t>◆参加人数</t>
    <rPh sb="1" eb="3">
      <t>さんか</t>
    </rPh>
    <phoneticPr fontId="4" type="Hiragana"/>
  </si>
  <si>
    <t>昔の道具体験</t>
    <rPh sb="0" eb="1">
      <t>むかし</t>
    </rPh>
    <rPh sb="2" eb="4">
      <t>どうぐ</t>
    </rPh>
    <rPh sb="4" eb="6">
      <t>たいけん</t>
    </rPh>
    <phoneticPr fontId="4" type="Hiragana"/>
  </si>
  <si>
    <t>　青少年センターにある昔の道具を使用し、昔の人々の暮らしを体験することや、地域の遺構を巡ることで、人々の生活がどのように変化し、発展してきたのかを肌で学ぶとともに、昔の人々の知恵や工夫、さらには昔の人の生き方や地域社会との関わりについて思いをはせる契機といたします。
　また、この体験は学校教育にも有意義であって、学習指導要領（小学校3年・社会科）に「・・・土地利用や人口、生活の道具などの時期による違いに着目して、市や人々の生活の様子を捉え、それらの変化を考え・・・」とある中の、「炊事や洗濯など家事に使用する道具や明かりや暖をとる道具など生活の中で使われた道具を取り上げ」、「電化製品が普及する前と普及した後、及び現在の生活の中で使用している道具の使い方や生活の様子について調べ」それを「手掛かりに市や生活の様子を捉えることができるようにする」を実体験として学ぶことができます。</t>
  </si>
  <si>
    <t>高知県立青少年センター宛</t>
    <rPh sb="0" eb="4">
      <t>こうちけんりつ</t>
    </rPh>
    <rPh sb="4" eb="7">
      <t>せいしょうねん</t>
    </rPh>
    <rPh sb="11" eb="12">
      <t>あて</t>
    </rPh>
    <phoneticPr fontId="20" type="Hiragana"/>
  </si>
  <si>
    <t>　必要に応じて、持物を記入できます。</t>
    <rPh sb="1" eb="3">
      <t>ひつよう</t>
    </rPh>
    <rPh sb="4" eb="7">
      <t>お</t>
    </rPh>
    <rPh sb="8" eb="10">
      <t>もちもの</t>
    </rPh>
    <rPh sb="11" eb="13">
      <t>きにゅう</t>
    </rPh>
    <phoneticPr fontId="4" type="Hiragana"/>
  </si>
  <si>
    <r>
      <t>必須</t>
    </r>
    <r>
      <rPr>
        <sz val="9"/>
        <color theme="1"/>
        <rFont val="ＭＳ Ｐゴシック"/>
      </rPr>
      <t>　つなぎ程度</t>
    </r>
    <rPh sb="6" eb="8">
      <t>ていど</t>
    </rPh>
    <phoneticPr fontId="20" type="Hiragana"/>
  </si>
  <si>
    <r>
      <t>須</t>
    </r>
    <r>
      <rPr>
        <sz val="8"/>
        <color theme="1"/>
        <rFont val="ＭＳ Ｐゴシック"/>
      </rPr>
      <t xml:space="preserve">　調味料(醤油等)に
</t>
    </r>
    <r>
      <rPr>
        <b/>
        <sz val="8"/>
        <color rgb="FFFF0000"/>
        <rFont val="ＭＳ Ｐゴシック"/>
      </rPr>
      <t>必</t>
    </r>
    <r>
      <rPr>
        <sz val="8"/>
        <color theme="1"/>
        <rFont val="ＭＳ Ｐゴシック"/>
      </rPr>
      <t>　含まれる程度</t>
    </r>
    <rPh sb="2" eb="5">
      <t>ちょうみりょう</t>
    </rPh>
    <rPh sb="6" eb="8">
      <t>しょうゆ</t>
    </rPh>
    <rPh sb="8" eb="9">
      <t>とう</t>
    </rPh>
    <rPh sb="14" eb="15">
      <t>ふく</t>
    </rPh>
    <rPh sb="18" eb="20">
      <t>ていど</t>
    </rPh>
    <phoneticPr fontId="20" type="Hiragana"/>
  </si>
  <si>
    <r>
      <t>　</t>
    </r>
    <r>
      <rPr>
        <b/>
        <sz val="9"/>
        <color rgb="FFFF0000"/>
        <rFont val="ＭＳ Ｐゴシック"/>
      </rPr>
      <t>必須　</t>
    </r>
    <r>
      <rPr>
        <sz val="9"/>
        <color theme="1"/>
        <rFont val="ＭＳ Ｐゴシック"/>
      </rPr>
      <t xml:space="preserve">
　　　　　加工品や調味料に含むもの　　　　　　
</t>
    </r>
    <r>
      <rPr>
        <sz val="8"/>
        <color theme="1"/>
        <rFont val="ＭＳ Ｐゴシック"/>
      </rPr>
      <t xml:space="preserve">　　　　　　ゼリー
ジュース
</t>
    </r>
    <r>
      <rPr>
        <sz val="7"/>
        <color theme="1"/>
        <rFont val="ＭＳ Ｐゴシック"/>
      </rPr>
      <t>カレールウ</t>
    </r>
    <r>
      <rPr>
        <sz val="8"/>
        <color theme="1"/>
        <rFont val="ＭＳ Ｐゴシック"/>
      </rPr>
      <t>等</t>
    </r>
    <rPh sb="1" eb="3">
      <t>ひっす</t>
    </rPh>
    <rPh sb="10" eb="12">
      <t>かこう</t>
    </rPh>
    <rPh sb="12" eb="13">
      <t>しな</t>
    </rPh>
    <rPh sb="14" eb="17">
      <t>ちょうみりょう</t>
    </rPh>
    <rPh sb="18" eb="19">
      <t>ふく</t>
    </rPh>
    <rPh sb="49" eb="50">
      <t>とう</t>
    </rPh>
    <phoneticPr fontId="20" type="Hiragana"/>
  </si>
  <si>
    <r>
      <t>　</t>
    </r>
    <r>
      <rPr>
        <b/>
        <sz val="9"/>
        <color rgb="FFFF0000"/>
        <rFont val="ＭＳ Ｐゴシック"/>
      </rPr>
      <t>必須</t>
    </r>
    <r>
      <rPr>
        <sz val="9"/>
        <color theme="1"/>
        <rFont val="ＭＳ Ｐゴシック"/>
      </rPr>
      <t>　
アレルゲンを含む食材と共通の揚げ油の使用</t>
    </r>
    <rPh sb="12" eb="13">
      <t>ふく</t>
    </rPh>
    <rPh sb="14" eb="16">
      <t>しょくざい</t>
    </rPh>
    <rPh sb="17" eb="19">
      <t>きょうつう</t>
    </rPh>
    <rPh sb="20" eb="21">
      <t>あ</t>
    </rPh>
    <rPh sb="22" eb="23">
      <t>あぶら</t>
    </rPh>
    <rPh sb="24" eb="26">
      <t>しよう</t>
    </rPh>
    <phoneticPr fontId="20" type="Hiragana"/>
  </si>
  <si>
    <r>
      <t>※　「</t>
    </r>
    <r>
      <rPr>
        <b/>
        <sz val="11"/>
        <color rgb="FFFF0000"/>
        <rFont val="ＭＳ Ｐゴシック"/>
      </rPr>
      <t>必須」の項目はすべて「可」か「不可」を選択してください。（プルダウンメニューになっています）
※　該当する品目については〇を選択してください。また、「品名又は種類を記入してください。」の項目には、名称等を記載をお願いします。</t>
    </r>
    <rPh sb="3" eb="5">
      <t>ひっす</t>
    </rPh>
    <rPh sb="7" eb="9">
      <t>こうもく</t>
    </rPh>
    <rPh sb="22" eb="24">
      <t>せんたく</t>
    </rPh>
    <rPh sb="78" eb="80">
      <t>ひんめい</t>
    </rPh>
    <rPh sb="80" eb="81">
      <t>また</t>
    </rPh>
    <rPh sb="82" eb="84">
      <t>しゅるい</t>
    </rPh>
    <rPh sb="85" eb="87">
      <t>きにゅう</t>
    </rPh>
    <rPh sb="96" eb="98">
      <t>こうもく</t>
    </rPh>
    <rPh sb="101" eb="103">
      <t>めいしょう</t>
    </rPh>
    <rPh sb="103" eb="104">
      <t>とう</t>
    </rPh>
    <phoneticPr fontId="20" type="Hiragana"/>
  </si>
  <si>
    <t>年・　　組</t>
    <rPh sb="0" eb="1">
      <t>ねん</t>
    </rPh>
    <rPh sb="4" eb="5">
      <t>くみ</t>
    </rPh>
    <phoneticPr fontId="4" type="Hiragana"/>
  </si>
  <si>
    <r>
      <t>「知識・技能」</t>
    </r>
    <r>
      <rPr>
        <sz val="14"/>
        <color theme="1"/>
        <rFont val="ＭＳ Ｐゴシック"/>
      </rPr>
      <t xml:space="preserve">
○様々な古い道具を実際に触れ、今の道具との違いを知る。
〇生活の変化や道具の変遷を知り、先人の知恵や工夫に気づく。
</t>
    </r>
    <r>
      <rPr>
        <b/>
        <sz val="14"/>
        <color theme="1"/>
        <rFont val="ＭＳ Ｐゴシック"/>
      </rPr>
      <t>「思考力・判断力・表現力」</t>
    </r>
    <r>
      <rPr>
        <sz val="14"/>
        <color theme="1"/>
        <rFont val="ＭＳ Ｐゴシック"/>
      </rPr>
      <t xml:space="preserve">
〇道具の変遷を学び、地域の人々の生活がどのように変化してきたのかを考えることができるようになる。
○過去の生活における人々の知恵や工夫に気づき、地域の人々の生活の変化や人々の願いを考えることができるとともに、地域の変化や地域社会の発展へつなげてきた人々の生き方を想像することができる。
</t>
    </r>
    <r>
      <rPr>
        <b/>
        <sz val="14"/>
        <color theme="1"/>
        <rFont val="ＭＳ Ｐゴシック"/>
      </rPr>
      <t>「学びに向かう力、人間性」</t>
    </r>
    <r>
      <rPr>
        <sz val="14"/>
        <color theme="1"/>
        <rFont val="ＭＳ Ｐゴシック"/>
      </rPr>
      <t xml:space="preserve">
○生活の変化や道具の変遷は、なぜ起きたのか。知識の習得にとどまらず、活用、探求という学びへの関心を呼び起こし、社会や産業の発展との関連を学ぶきっかけとする。
○仲間と協力し活動することで、友だちのよさに気づく。</t>
    </r>
    <rPh sb="9" eb="11">
      <t>さまざま</t>
    </rPh>
    <rPh sb="12" eb="13">
      <t>ふる</t>
    </rPh>
    <rPh sb="14" eb="16">
      <t>ど</t>
    </rPh>
    <rPh sb="17" eb="19">
      <t>じっさい</t>
    </rPh>
    <rPh sb="20" eb="21">
      <t>ふ</t>
    </rPh>
    <rPh sb="23" eb="24">
      <t>いま</t>
    </rPh>
    <rPh sb="25" eb="27">
      <t>どうぐ</t>
    </rPh>
    <rPh sb="29" eb="30">
      <t>ちが</t>
    </rPh>
    <rPh sb="32" eb="33">
      <t>し</t>
    </rPh>
    <rPh sb="49" eb="50">
      <t>し</t>
    </rPh>
    <rPh sb="52" eb="54">
      <t>せんじん</t>
    </rPh>
    <rPh sb="212" eb="214">
      <t>そうぞう</t>
    </rPh>
    <phoneticPr fontId="4" type="Hiragana"/>
  </si>
  <si>
    <t>所長</t>
  </si>
  <si>
    <t>課長</t>
  </si>
  <si>
    <t>担当</t>
  </si>
  <si>
    <t>※決裁欄</t>
    <rPh sb="1" eb="3">
      <t>けっさい</t>
    </rPh>
    <rPh sb="3" eb="4">
      <t>らん</t>
    </rPh>
    <phoneticPr fontId="4" type="Hiragana"/>
  </si>
  <si>
    <t>◆通信欄（施設への要望や注意点などがあればご記入ください。）</t>
    <rPh sb="5" eb="7">
      <t>しせつ</t>
    </rPh>
    <rPh sb="9" eb="11">
      <t>ようぼう</t>
    </rPh>
    <rPh sb="12" eb="15">
      <t>ちゅういてん</t>
    </rPh>
    <rPh sb="22" eb="24">
      <t>きにゅう</t>
    </rPh>
    <phoneticPr fontId="4" type="Hiragana"/>
  </si>
  <si>
    <t>担当</t>
    <rPh sb="0" eb="2">
      <t>タントウ</t>
    </rPh>
    <phoneticPr fontId="20"/>
  </si>
  <si>
    <t>洗たく体験</t>
    <rPh sb="0" eb="5">
      <t>センタクタ</t>
    </rPh>
    <phoneticPr fontId="20"/>
  </si>
  <si>
    <t>三叉見学</t>
    <rPh sb="0" eb="2">
      <t>ミツマタ</t>
    </rPh>
    <rPh sb="2" eb="4">
      <t>ケンガク</t>
    </rPh>
    <phoneticPr fontId="20"/>
  </si>
  <si>
    <t>体験コース</t>
    <rPh sb="0" eb="2">
      <t>タイケン</t>
    </rPh>
    <phoneticPr fontId="20"/>
  </si>
  <si>
    <t>センター発</t>
    <rPh sb="4" eb="5">
      <t>ハ</t>
    </rPh>
    <phoneticPr fontId="20"/>
  </si>
  <si>
    <t>洗濯するもの</t>
    <rPh sb="0" eb="2">
      <t>せんたく</t>
    </rPh>
    <phoneticPr fontId="4" type="Hiragana"/>
  </si>
  <si>
    <t>七輪体験(70分程度)</t>
    <rPh sb="0" eb="2">
      <t>シチリン</t>
    </rPh>
    <rPh sb="2" eb="4">
      <t>タイケン</t>
    </rPh>
    <rPh sb="7" eb="8">
      <t>フン</t>
    </rPh>
    <rPh sb="8" eb="10">
      <t>テイド</t>
    </rPh>
    <phoneticPr fontId="20"/>
  </si>
  <si>
    <t>ミニ七輪体験（50分程度）</t>
    <rPh sb="2" eb="4">
      <t>シチリン</t>
    </rPh>
    <rPh sb="4" eb="6">
      <t>タイケン</t>
    </rPh>
    <rPh sb="9" eb="10">
      <t>フン</t>
    </rPh>
    <rPh sb="10" eb="12">
      <t>テイド</t>
    </rPh>
    <phoneticPr fontId="20"/>
  </si>
  <si>
    <t>（時：分）</t>
    <rPh sb="1" eb="2">
      <t>ジ</t>
    </rPh>
    <rPh sb="3" eb="4">
      <t>フン</t>
    </rPh>
    <phoneticPr fontId="20"/>
  </si>
  <si>
    <t>(開講式)～</t>
    <rPh sb="1" eb="3">
      <t>かいこう</t>
    </rPh>
    <rPh sb="3" eb="4">
      <t>しき</t>
    </rPh>
    <phoneticPr fontId="4" type="Hiragana"/>
  </si>
  <si>
    <t>ver.033</t>
  </si>
  <si>
    <t>「昔のくらし体験教室」研修計画表</t>
  </si>
</sst>
</file>

<file path=xl/styles.xml><?xml version="1.0" encoding="utf-8"?>
<styleSheet xmlns="http://schemas.openxmlformats.org/spreadsheetml/2006/main" xmlns:r="http://schemas.openxmlformats.org/officeDocument/2006/relationships" xmlns:mc="http://schemas.openxmlformats.org/markup-compatibility/2006">
  <numFmts count="8">
    <numFmt numFmtId="6" formatCode="&quot;¥&quot;#,##0;[Red]&quot;¥&quot;\-#,##0"/>
    <numFmt numFmtId="176" formatCode="[$-411]ggge&quot;年&quot;m&quot;月&quot;d&quot;日&quot;;@"/>
    <numFmt numFmtId="177" formatCode="h:mm;@"/>
    <numFmt numFmtId="178" formatCode="[$-411]ggge&quot;年&quot;m&quot;月&quot;d&quot;日（&quot;ddd&quot;）&quot;;@"/>
    <numFmt numFmtId="179" formatCode="[$-411]ge\.\ m\.\ d"/>
    <numFmt numFmtId="180" formatCode="yyyy/m/d\ h:mm;@"/>
    <numFmt numFmtId="181" formatCode="m/d;@"/>
    <numFmt numFmtId="182" formatCode="[$-411]&quot;（&quot;ddd&quot;）&quot;;@"/>
  </numFmts>
  <fonts count="69">
    <font>
      <sz val="11"/>
      <color theme="1"/>
      <name val="ＭＳ Ｐゴシック"/>
      <family val="3"/>
      <scheme val="minor"/>
    </font>
    <font>
      <sz val="11"/>
      <color theme="1"/>
      <name val="ＭＳ Ｐゴシック"/>
      <family val="3"/>
      <scheme val="minor"/>
    </font>
    <font>
      <sz val="11"/>
      <color auto="1"/>
      <name val="ＭＳ Ｐゴシック"/>
      <family val="3"/>
    </font>
    <font>
      <sz val="11"/>
      <color theme="1"/>
      <name val="游ゴシック"/>
      <family val="3"/>
    </font>
    <font>
      <sz val="6"/>
      <color auto="1"/>
      <name val="游ゴシック"/>
      <family val="3"/>
    </font>
    <font>
      <sz val="11"/>
      <color theme="1"/>
      <name val="ＭＳ Ｐ明朝"/>
    </font>
    <font>
      <sz val="22"/>
      <color theme="1"/>
      <name val="ＭＳ Ｐゴシック"/>
      <family val="3"/>
      <scheme val="minor"/>
    </font>
    <font>
      <b/>
      <sz val="12"/>
      <color theme="1"/>
      <name val="ＭＳ Ｐゴシック"/>
      <family val="3"/>
      <scheme val="minor"/>
    </font>
    <font>
      <b/>
      <sz val="11"/>
      <color theme="1"/>
      <name val="ＭＳ Ｐゴシック"/>
      <family val="3"/>
      <scheme val="minor"/>
    </font>
    <font>
      <b/>
      <sz val="9"/>
      <color theme="1"/>
      <name val="ＭＳ Ｐゴシック"/>
      <family val="3"/>
      <scheme val="minor"/>
    </font>
    <font>
      <sz val="16"/>
      <color theme="1"/>
      <name val="ＭＳ Ｐゴシック"/>
      <family val="3"/>
      <scheme val="minor"/>
    </font>
    <font>
      <sz val="12"/>
      <color rgb="FF000000"/>
      <name val="ＭＳ Ｐ明朝"/>
      <family val="1"/>
    </font>
    <font>
      <sz val="10.5"/>
      <color rgb="FF000000"/>
      <name val="ＭＳ Ｐ明朝"/>
    </font>
    <font>
      <b/>
      <sz val="16"/>
      <color theme="1"/>
      <name val="ＭＳ Ｐゴシック"/>
      <family val="3"/>
      <scheme val="minor"/>
    </font>
    <font>
      <b/>
      <sz val="16"/>
      <color auto="1"/>
      <name val="ＭＳ Ｐゴシック"/>
      <family val="3"/>
    </font>
    <font>
      <b/>
      <sz val="14"/>
      <color theme="1"/>
      <name val="ＭＳ Ｐゴシック"/>
      <family val="3"/>
      <scheme val="minor"/>
    </font>
    <font>
      <sz val="12"/>
      <color theme="1"/>
      <name val="ＭＳ Ｐゴシック"/>
      <family val="3"/>
      <scheme val="minor"/>
    </font>
    <font>
      <sz val="11"/>
      <color rgb="FFFF0000"/>
      <name val="ＭＳ Ｐゴシック"/>
      <family val="3"/>
    </font>
    <font>
      <sz val="10"/>
      <color theme="1"/>
      <name val="ＭＳ ゴシック"/>
      <family val="3"/>
    </font>
    <font>
      <sz val="10"/>
      <color auto="1"/>
      <name val="ＭＳ ゴシック"/>
      <family val="3"/>
    </font>
    <font>
      <sz val="6"/>
      <color auto="1"/>
      <name val="ＭＳ Ｐゴシック"/>
      <family val="3"/>
      <scheme val="minor"/>
    </font>
    <font>
      <sz val="14"/>
      <color auto="1"/>
      <name val="ＭＳ Ｐゴシック"/>
      <family val="3"/>
    </font>
    <font>
      <sz val="12"/>
      <color auto="1"/>
      <name val="ＭＳ Ｐゴシック"/>
      <family val="3"/>
    </font>
    <font>
      <sz val="14"/>
      <color auto="1"/>
      <name val="ＭＳ Ｐゴシック"/>
      <family val="3"/>
    </font>
    <font>
      <b/>
      <sz val="18"/>
      <color auto="1"/>
      <name val="ＭＳ Ｐゴシック"/>
      <family val="3"/>
    </font>
    <font>
      <b/>
      <sz val="14"/>
      <color auto="1"/>
      <name val="ＭＳ Ｐゴシック"/>
      <family val="3"/>
    </font>
    <font>
      <u/>
      <sz val="22"/>
      <color auto="1"/>
      <name val="ＭＳ Ｐゴシック"/>
      <family val="3"/>
    </font>
    <font>
      <sz val="18"/>
      <color auto="1"/>
      <name val="ＭＳ Ｐゴシック"/>
      <family val="3"/>
    </font>
    <font>
      <b/>
      <sz val="11"/>
      <color auto="1"/>
      <name val="ＭＳ Ｐゴシック"/>
      <family val="3"/>
    </font>
    <font>
      <sz val="10"/>
      <color auto="1"/>
      <name val="ＭＳ Ｐゴシック"/>
      <family val="3"/>
    </font>
    <font>
      <sz val="10"/>
      <color auto="1"/>
      <name val="HG丸ｺﾞｼｯｸM-PRO"/>
      <family val="3"/>
    </font>
    <font>
      <sz val="12"/>
      <color theme="1"/>
      <name val="HG丸ｺﾞｼｯｸM-PRO"/>
      <family val="3"/>
    </font>
    <font>
      <sz val="14"/>
      <color theme="1"/>
      <name val="HG丸ｺﾞｼｯｸM-PRO"/>
      <family val="3"/>
    </font>
    <font>
      <b/>
      <sz val="9"/>
      <color theme="1"/>
      <name val="HG丸ｺﾞｼｯｸM-PRO"/>
      <family val="3"/>
    </font>
    <font>
      <b/>
      <sz val="11"/>
      <color theme="1"/>
      <name val="HG丸ｺﾞｼｯｸM-PRO"/>
      <family val="3"/>
    </font>
    <font>
      <b/>
      <u/>
      <sz val="10"/>
      <color rgb="FFFF0000"/>
      <name val="HG丸ｺﾞｼｯｸM-PRO"/>
      <family val="3"/>
    </font>
    <font>
      <sz val="10.5"/>
      <color rgb="FFFF0000"/>
      <name val="HG丸ｺﾞｼｯｸM-PRO"/>
      <family val="3"/>
    </font>
    <font>
      <sz val="10.5"/>
      <color theme="1"/>
      <name val="HG丸ｺﾞｼｯｸM-PRO"/>
      <family val="3"/>
    </font>
    <font>
      <b/>
      <sz val="5"/>
      <color theme="1"/>
      <name val="HG丸ｺﾞｼｯｸM-PRO"/>
      <family val="3"/>
    </font>
    <font>
      <sz val="11"/>
      <color theme="1"/>
      <name val="HG丸ｺﾞｼｯｸM-PRO"/>
      <family val="3"/>
    </font>
    <font>
      <sz val="10"/>
      <color theme="1"/>
      <name val="ＭＳ Ｐゴシック"/>
      <family val="3"/>
      <scheme val="minor"/>
    </font>
    <font>
      <sz val="16"/>
      <color theme="1"/>
      <name val="HG丸ｺﾞｼｯｸM-PRO"/>
      <family val="3"/>
    </font>
    <font>
      <sz val="10"/>
      <color theme="1"/>
      <name val="HG丸ｺﾞｼｯｸM-PRO"/>
      <family val="3"/>
    </font>
    <font>
      <sz val="14"/>
      <color theme="1"/>
      <name val="ＭＳ Ｐゴシック"/>
      <family val="3"/>
      <scheme val="minor"/>
    </font>
    <font>
      <sz val="5"/>
      <color theme="1"/>
      <name val="HG丸ｺﾞｼｯｸM-PRO"/>
      <family val="3"/>
    </font>
    <font>
      <sz val="20"/>
      <color theme="1"/>
      <name val="ＭＳ Ｐゴシック"/>
      <family val="3"/>
      <scheme val="minor"/>
    </font>
    <font>
      <b/>
      <sz val="8"/>
      <color rgb="FFFF0000"/>
      <name val="HG丸ｺﾞｼｯｸM-PRO"/>
      <family val="3"/>
    </font>
    <font>
      <sz val="9"/>
      <color rgb="FFFF0000"/>
      <name val="HG丸ｺﾞｼｯｸM-PRO"/>
      <family val="3"/>
    </font>
    <font>
      <b/>
      <u/>
      <sz val="10.5"/>
      <color rgb="FFFF0000"/>
      <name val="HG丸ｺﾞｼｯｸM-PRO"/>
      <family val="3"/>
    </font>
    <font>
      <sz val="9"/>
      <color rgb="FFFF0000"/>
      <name val="ＭＳ Ｐゴシック"/>
      <family val="3"/>
    </font>
    <font>
      <b/>
      <sz val="18"/>
      <color theme="1"/>
      <name val="ＭＳ Ｐゴシック"/>
      <family val="3"/>
    </font>
    <font>
      <sz val="8"/>
      <color theme="1"/>
      <name val="ＭＳ Ｐゴシック"/>
      <family val="3"/>
    </font>
    <font>
      <sz val="9"/>
      <color theme="1"/>
      <name val="ＭＳ Ｐゴシック"/>
      <family val="3"/>
      <scheme val="minor"/>
    </font>
    <font>
      <b/>
      <sz val="11"/>
      <color rgb="FFFF0000"/>
      <name val="ＭＳ Ｐゴシック"/>
      <family val="3"/>
      <scheme val="minor"/>
    </font>
    <font>
      <b/>
      <sz val="10"/>
      <color theme="1"/>
      <name val="ＭＳ Ｐゴシック"/>
      <family val="3"/>
    </font>
    <font>
      <b/>
      <sz val="8"/>
      <color rgb="FFFF0000"/>
      <name val="ＭＳ Ｐゴシック"/>
      <family val="3"/>
    </font>
    <font>
      <u/>
      <sz val="9"/>
      <color theme="1"/>
      <name val="ＭＳ Ｐゴシック"/>
      <family val="3"/>
    </font>
    <font>
      <b/>
      <sz val="9"/>
      <color rgb="FFFF0000"/>
      <name val="ＭＳ Ｐゴシック"/>
      <family val="3"/>
      <scheme val="minor"/>
    </font>
    <font>
      <b/>
      <u/>
      <sz val="12"/>
      <color rgb="FFFF0000"/>
      <name val="ＭＳ Ｐゴシック"/>
      <family val="3"/>
    </font>
    <font>
      <b/>
      <u/>
      <sz val="12"/>
      <color theme="1"/>
      <name val="ＭＳ Ｐゴシック"/>
      <family val="3"/>
    </font>
    <font>
      <sz val="11"/>
      <color theme="0" tint="-0.35"/>
      <name val="ＭＳ Ｐゴシック"/>
      <family val="3"/>
    </font>
    <font>
      <sz val="18"/>
      <color theme="1"/>
      <name val="ＭＳ Ｐゴシック"/>
      <family val="3"/>
      <scheme val="minor"/>
    </font>
    <font>
      <sz val="9"/>
      <color rgb="FF000000"/>
      <name val="HG丸ｺﾞｼｯｸM-PRO"/>
      <family val="3"/>
    </font>
    <font>
      <sz val="12"/>
      <color rgb="FF000000"/>
      <name val="Times New Roman"/>
    </font>
    <font>
      <sz val="12"/>
      <color rgb="FF000000"/>
      <name val="HG丸ｺﾞｼｯｸM-PRO"/>
      <family val="3"/>
    </font>
    <font>
      <b/>
      <sz val="12"/>
      <color rgb="FF000000"/>
      <name val="HG丸ｺﾞｼｯｸM-PRO"/>
      <family val="3"/>
    </font>
    <font>
      <b/>
      <sz val="11"/>
      <color rgb="FF000000"/>
      <name val="HG丸ｺﾞｼｯｸM-PRO"/>
      <family val="3"/>
    </font>
    <font>
      <sz val="11"/>
      <color rgb="FF000000"/>
      <name val="ＭＳ Ｐゴシック"/>
      <family val="3"/>
      <scheme val="minor"/>
    </font>
    <font>
      <sz val="11"/>
      <color rgb="FF000000"/>
      <name val="HG丸ｺﾞｼｯｸM-PRO"/>
      <family val="3"/>
    </font>
  </fonts>
  <fills count="14">
    <fill>
      <patternFill patternType="none"/>
    </fill>
    <fill>
      <patternFill patternType="gray125"/>
    </fill>
    <fill>
      <patternFill patternType="solid">
        <fgColor theme="0" tint="-0.14000000000000001"/>
        <bgColor indexed="64"/>
      </patternFill>
    </fill>
    <fill>
      <patternFill patternType="solid">
        <fgColor rgb="FFFFFFCC"/>
        <bgColor indexed="64"/>
      </patternFill>
    </fill>
    <fill>
      <patternFill patternType="solid">
        <fgColor theme="6" tint="0.8"/>
        <bgColor indexed="64"/>
      </patternFill>
    </fill>
    <fill>
      <patternFill patternType="solid">
        <fgColor rgb="FFEBFFFF"/>
        <bgColor indexed="64"/>
      </patternFill>
    </fill>
    <fill>
      <patternFill patternType="solid">
        <fgColor rgb="FFFFFFBE"/>
        <bgColor indexed="64"/>
      </patternFill>
    </fill>
    <fill>
      <patternFill patternType="solid">
        <fgColor theme="9" tint="0.6"/>
        <bgColor indexed="64"/>
      </patternFill>
    </fill>
    <fill>
      <patternFill patternType="solid">
        <fgColor theme="9" tint="0.8"/>
        <bgColor indexed="64"/>
      </patternFill>
    </fill>
    <fill>
      <patternFill patternType="solid">
        <fgColor theme="5" tint="0.8"/>
        <bgColor indexed="64"/>
      </patternFill>
    </fill>
    <fill>
      <patternFill patternType="solid">
        <fgColor theme="4" tint="0.6"/>
        <bgColor indexed="64"/>
      </patternFill>
    </fill>
    <fill>
      <patternFill patternType="solid">
        <fgColor theme="6" tint="0.6"/>
        <bgColor indexed="64"/>
      </patternFill>
    </fill>
    <fill>
      <patternFill patternType="solid">
        <fgColor theme="4" tint="0.8"/>
        <bgColor indexed="64"/>
      </patternFill>
    </fill>
    <fill>
      <patternFill patternType="solid">
        <fgColor rgb="FFF0F0F0"/>
        <bgColor indexed="64"/>
      </patternFill>
    </fill>
  </fills>
  <borders count="181">
    <border>
      <left/>
      <right/>
      <top/>
      <bottom/>
      <diagonal/>
    </border>
    <border>
      <left style="dashDotDot">
        <color indexed="64"/>
      </left>
      <right/>
      <top style="dashDotDot">
        <color indexed="64"/>
      </top>
      <bottom/>
      <diagonal/>
    </border>
    <border>
      <left style="dashDotDot">
        <color indexed="64"/>
      </left>
      <right style="thin">
        <color rgb="FF000000"/>
      </right>
      <top style="dashDotDot">
        <color indexed="64"/>
      </top>
      <bottom/>
      <diagonal/>
    </border>
    <border>
      <left style="dashDotDot">
        <color indexed="64"/>
      </left>
      <right style="thin">
        <color rgb="FF000000"/>
      </right>
      <top/>
      <bottom/>
      <diagonal/>
    </border>
    <border>
      <left style="dashDotDot">
        <color indexed="64"/>
      </left>
      <right/>
      <top/>
      <bottom style="dashDotDot">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dashDotDot">
        <color indexed="64"/>
      </top>
      <bottom/>
      <diagonal/>
    </border>
    <border>
      <left/>
      <right style="thin">
        <color rgb="FF000000"/>
      </right>
      <top style="dashDotDot">
        <color indexed="64"/>
      </top>
      <bottom/>
      <diagonal/>
    </border>
    <border>
      <left/>
      <right style="thin">
        <color rgb="FF000000"/>
      </right>
      <top/>
      <bottom/>
      <diagonal/>
    </border>
    <border>
      <left/>
      <right/>
      <top/>
      <bottom style="dashDotDot">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bottom style="thin">
        <color indexed="64"/>
      </bottom>
      <diagonal/>
    </border>
    <border>
      <left style="thin">
        <color rgb="FF000000"/>
      </left>
      <right style="thin">
        <color rgb="FF000000"/>
      </right>
      <top style="dashDotDot">
        <color indexed="64"/>
      </top>
      <bottom style="thin">
        <color indexed="64"/>
      </bottom>
      <diagonal/>
    </border>
    <border>
      <left style="thin">
        <color rgb="FF000000"/>
      </left>
      <right style="thin">
        <color rgb="FF000000"/>
      </right>
      <top/>
      <bottom style="thin">
        <color rgb="FF000000"/>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medium">
        <color indexed="64"/>
      </bottom>
      <diagonal/>
    </border>
    <border>
      <left/>
      <right/>
      <top/>
      <bottom style="medium">
        <color indexed="64"/>
      </bottom>
      <diagonal/>
    </border>
    <border>
      <left style="hair">
        <color indexed="64"/>
      </left>
      <right style="hair">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style="thin">
        <color indexed="64"/>
      </right>
      <top style="double">
        <color indexed="64"/>
      </top>
      <bottom style="medium">
        <color indexed="64"/>
      </bottom>
      <diagonal/>
    </border>
    <border>
      <left style="thin">
        <color rgb="FF000000"/>
      </left>
      <right/>
      <top style="dashDotDot">
        <color indexed="64"/>
      </top>
      <bottom/>
      <diagonal/>
    </border>
    <border>
      <left style="thin">
        <color rgb="FF000000"/>
      </left>
      <right/>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dashDotDot">
        <color indexed="64"/>
      </right>
      <top style="dashDotDot">
        <color indexed="64"/>
      </top>
      <bottom/>
      <diagonal/>
    </border>
    <border>
      <left/>
      <right style="dashDotDot">
        <color indexed="64"/>
      </right>
      <top/>
      <bottom/>
      <diagonal/>
    </border>
    <border>
      <left/>
      <right style="dashDotDot">
        <color indexed="64"/>
      </right>
      <top/>
      <bottom style="dashDotDot">
        <color indexed="64"/>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indexed="64"/>
      </bottom>
      <diagonal/>
    </border>
    <border>
      <left style="thin">
        <color indexed="64"/>
      </left>
      <right style="thin">
        <color auto="1"/>
      </right>
      <top style="thin">
        <color auto="1"/>
      </top>
      <bottom style="thin">
        <color auto="1"/>
      </bottom>
      <diagonal/>
    </border>
    <border>
      <left style="thin">
        <color indexed="64"/>
      </left>
      <right style="thin">
        <color auto="1"/>
      </right>
      <top style="thin">
        <color auto="1"/>
      </top>
      <bottom style="medium">
        <color indexed="64"/>
      </bottom>
      <diagonal/>
    </border>
    <border>
      <left/>
      <right style="thin">
        <color indexed="64"/>
      </right>
      <top style="thin">
        <color auto="1"/>
      </top>
      <bottom/>
      <diagonal/>
    </border>
    <border>
      <left style="thin">
        <color auto="1"/>
      </left>
      <right/>
      <top style="thin">
        <color auto="1"/>
      </top>
      <bottom style="medium">
        <color indexed="64"/>
      </bottom>
      <diagonal/>
    </border>
    <border>
      <left/>
      <right/>
      <top style="thin">
        <color auto="1"/>
      </top>
      <bottom/>
      <diagonal/>
    </border>
    <border>
      <left style="thin">
        <color indexed="64"/>
      </left>
      <right style="thin">
        <color auto="1"/>
      </right>
      <top style="thin">
        <color indexed="64"/>
      </top>
      <bottom style="medium">
        <color indexed="64"/>
      </bottom>
      <diagonal/>
    </border>
    <border>
      <left/>
      <right style="thin">
        <color auto="1"/>
      </right>
      <top style="thin">
        <color auto="1"/>
      </top>
      <bottom style="thin">
        <color auto="1"/>
      </bottom>
      <diagonal/>
    </border>
    <border>
      <left/>
      <right/>
      <top style="thin">
        <color auto="1"/>
      </top>
      <bottom style="thin">
        <color auto="1"/>
      </bottom>
      <diagonal/>
    </border>
    <border>
      <left/>
      <right style="medium">
        <color indexed="64"/>
      </right>
      <top/>
      <bottom/>
      <diagonal/>
    </border>
    <border>
      <left style="thin">
        <color auto="1"/>
      </left>
      <right style="thin">
        <color auto="1"/>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bottom/>
      <diagonal/>
    </border>
    <border>
      <left style="thin">
        <color auto="1"/>
      </left>
      <right/>
      <top/>
      <bottom style="thin">
        <color auto="1"/>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double">
        <color indexed="64"/>
      </bottom>
      <diagonal/>
    </border>
    <border>
      <left style="medium">
        <color indexed="64"/>
      </left>
      <right/>
      <top style="double">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double">
        <color indexed="64"/>
      </right>
      <top style="medium">
        <color indexed="64"/>
      </top>
      <bottom/>
      <diagonal/>
    </border>
    <border>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right style="double">
        <color indexed="64"/>
      </right>
      <top style="thin">
        <color indexed="64"/>
      </top>
      <bottom/>
      <diagonal/>
    </border>
    <border>
      <left/>
      <right style="double">
        <color indexed="64"/>
      </right>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bottom style="medium">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diagonal/>
    </border>
    <border>
      <left style="medium">
        <color indexed="64"/>
      </left>
      <right style="thin">
        <color indexed="64"/>
      </right>
      <top style="dotted">
        <color indexed="64"/>
      </top>
      <bottom style="medium">
        <color indexed="64"/>
      </bottom>
      <diagonal/>
    </border>
    <border>
      <left style="double">
        <color indexed="64"/>
      </left>
      <right/>
      <top style="medium">
        <color indexed="64"/>
      </top>
      <bottom/>
      <diagonal/>
    </border>
    <border>
      <left style="double">
        <color indexed="64"/>
      </left>
      <right/>
      <top/>
      <bottom style="double">
        <color indexed="64"/>
      </bottom>
      <diagonal/>
    </border>
    <border>
      <left style="double">
        <color indexed="64"/>
      </left>
      <right/>
      <top style="double">
        <color indexed="64"/>
      </top>
      <bottom/>
      <diagonal/>
    </border>
    <border>
      <left style="double">
        <color indexed="64"/>
      </left>
      <right/>
      <top/>
      <bottom style="dashed">
        <color indexed="64"/>
      </bottom>
      <diagonal/>
    </border>
    <border>
      <left style="double">
        <color auto="1"/>
      </left>
      <right/>
      <top/>
      <bottom style="thin">
        <color indexed="64"/>
      </bottom>
      <diagonal/>
    </border>
    <border>
      <left style="double">
        <color indexed="64"/>
      </left>
      <right/>
      <top/>
      <bottom/>
      <diagonal/>
    </border>
    <border>
      <left style="double">
        <color indexed="64"/>
      </left>
      <right style="thin">
        <color indexed="64"/>
      </right>
      <top style="dashed">
        <color indexed="64"/>
      </top>
      <bottom style="medium">
        <color indexed="64"/>
      </bottom>
      <diagonal/>
    </border>
    <border>
      <left style="thin">
        <color auto="1"/>
      </left>
      <right/>
      <top style="medium">
        <color indexed="64"/>
      </top>
      <bottom style="medium">
        <color indexed="64"/>
      </bottom>
      <diagonal/>
    </border>
    <border>
      <left style="thin">
        <color auto="1"/>
      </left>
      <right/>
      <top style="medium">
        <color indexed="64"/>
      </top>
      <bottom style="thin">
        <color auto="1"/>
      </bottom>
      <diagonal/>
    </border>
    <border>
      <left style="thin">
        <color auto="1"/>
      </left>
      <right/>
      <top style="medium">
        <color indexed="64"/>
      </top>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indexed="64"/>
      </right>
      <top style="medium">
        <color indexed="64"/>
      </top>
      <bottom/>
      <diagonal/>
    </border>
    <border>
      <left/>
      <right style="thin">
        <color indexed="64"/>
      </right>
      <top/>
      <bottom style="double">
        <color indexed="64"/>
      </bottom>
      <diagonal/>
    </border>
    <border>
      <left style="dashed">
        <color indexed="64"/>
      </left>
      <right style="thin">
        <color indexed="64"/>
      </right>
      <top style="double">
        <color indexed="64"/>
      </top>
      <bottom/>
      <diagonal/>
    </border>
    <border>
      <left style="dashed">
        <color indexed="64"/>
      </left>
      <right style="thin">
        <color indexed="64"/>
      </right>
      <top/>
      <bottom style="dashed">
        <color indexed="64"/>
      </bottom>
      <diagonal/>
    </border>
    <border>
      <left style="dashed">
        <color indexed="64"/>
      </left>
      <right style="thin">
        <color indexed="64"/>
      </right>
      <top/>
      <bottom/>
      <diagonal/>
    </border>
    <border>
      <left style="thin">
        <color indexed="64"/>
      </left>
      <right style="thin">
        <color indexed="64"/>
      </right>
      <top style="dashed">
        <color indexed="64"/>
      </top>
      <bottom style="medium">
        <color indexed="64"/>
      </bottom>
      <diagonal/>
    </border>
    <border>
      <left/>
      <right/>
      <top style="medium">
        <color indexed="64"/>
      </top>
      <bottom style="thin">
        <color auto="1"/>
      </bottom>
      <diagonal/>
    </border>
    <border>
      <left/>
      <right/>
      <top style="thin">
        <color auto="1"/>
      </top>
      <bottom style="medium">
        <color indexed="64"/>
      </bottom>
      <diagonal/>
    </border>
    <border>
      <left/>
      <right style="thin">
        <color auto="1"/>
      </right>
      <top style="medium">
        <color indexed="64"/>
      </top>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medium">
        <color indexed="64"/>
      </bottom>
      <diagonal/>
    </border>
    <border>
      <left/>
      <right style="thin">
        <color auto="1"/>
      </right>
      <top/>
      <bottom style="thin">
        <color auto="1"/>
      </bottom>
      <diagonal/>
    </border>
    <border>
      <left style="thin">
        <color indexed="64"/>
      </left>
      <right/>
      <top style="medium">
        <color indexed="64"/>
      </top>
      <bottom/>
      <diagonal/>
    </border>
    <border>
      <left style="thin">
        <color indexed="64"/>
      </left>
      <right/>
      <top style="double">
        <color indexed="64"/>
      </top>
      <bottom/>
      <diagonal/>
    </border>
    <border>
      <left style="thin">
        <color indexed="64"/>
      </left>
      <right/>
      <top/>
      <bottom style="dashed">
        <color indexed="64"/>
      </bottom>
      <diagonal/>
    </border>
    <border>
      <left/>
      <right style="thin">
        <color auto="1"/>
      </right>
      <top style="medium">
        <color indexed="64"/>
      </top>
      <bottom style="medium">
        <color indexed="64"/>
      </bottom>
      <diagonal/>
    </border>
    <border>
      <left/>
      <right style="medium">
        <color indexed="64"/>
      </right>
      <top style="medium">
        <color indexed="64"/>
      </top>
      <bottom style="thin">
        <color auto="1"/>
      </bottom>
      <diagonal/>
    </border>
    <border>
      <left/>
      <right style="medium">
        <color indexed="64"/>
      </right>
      <top style="thin">
        <color auto="1"/>
      </top>
      <bottom style="medium">
        <color indexed="64"/>
      </bottom>
      <diagonal/>
    </border>
    <border>
      <left style="thin">
        <color auto="1"/>
      </left>
      <right style="medium">
        <color indexed="64"/>
      </right>
      <top style="medium">
        <color indexed="64"/>
      </top>
      <bottom style="medium">
        <color indexed="64"/>
      </bottom>
      <diagonal/>
    </border>
    <border>
      <left/>
      <right style="medium">
        <color indexed="64"/>
      </right>
      <top style="medium">
        <color indexed="64"/>
      </top>
      <bottom/>
      <diagonal/>
    </border>
    <border>
      <left style="dashed">
        <color indexed="64"/>
      </left>
      <right style="medium">
        <color indexed="64"/>
      </right>
      <top style="double">
        <color indexed="64"/>
      </top>
      <bottom/>
      <diagonal/>
    </border>
    <border>
      <left style="dashed">
        <color indexed="64"/>
      </left>
      <right style="medium">
        <color indexed="64"/>
      </right>
      <top/>
      <bottom style="dashed">
        <color indexed="64"/>
      </bottom>
      <diagonal/>
    </border>
    <border>
      <left/>
      <right style="medium">
        <color indexed="64"/>
      </right>
      <top/>
      <bottom style="thin">
        <color indexed="64"/>
      </bottom>
      <diagonal/>
    </border>
    <border>
      <left style="dashed">
        <color indexed="64"/>
      </left>
      <right style="medium">
        <color indexed="64"/>
      </right>
      <top/>
      <bottom/>
      <diagonal/>
    </border>
    <border>
      <left style="thin">
        <color indexed="64"/>
      </left>
      <right style="medium">
        <color indexed="64"/>
      </right>
      <top style="dashed">
        <color indexed="64"/>
      </top>
      <bottom style="medium">
        <color indexed="64"/>
      </bottom>
      <diagonal/>
    </border>
    <border>
      <left/>
      <right style="medium">
        <color indexed="64"/>
      </right>
      <top style="thin">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medium">
        <color indexed="64"/>
      </bottom>
      <diagonal/>
    </border>
    <border>
      <left/>
      <right style="medium">
        <color indexed="64"/>
      </right>
      <top/>
      <bottom style="thin">
        <color auto="1"/>
      </bottom>
      <diagonal/>
    </border>
    <border>
      <left/>
      <right style="medium">
        <color indexed="64"/>
      </right>
      <top/>
      <bottom style="medium">
        <color indexed="64"/>
      </bottom>
      <diagonal/>
    </border>
    <border>
      <left style="thin">
        <color auto="1"/>
      </left>
      <right style="thin">
        <color auto="1"/>
      </right>
      <top style="thin">
        <color auto="1"/>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tted">
        <color indexed="64"/>
      </bottom>
      <diagonal/>
    </border>
    <border>
      <left style="medium">
        <color indexed="64"/>
      </left>
      <right style="medium">
        <color indexed="64"/>
      </right>
      <top/>
      <bottom style="medium">
        <color indexed="64"/>
      </bottom>
      <diagonal/>
    </border>
    <border>
      <left style="medium">
        <color auto="1"/>
      </left>
      <right/>
      <top style="medium">
        <color auto="1"/>
      </top>
      <bottom style="medium">
        <color auto="1"/>
      </bottom>
      <diagonal/>
    </border>
    <border>
      <left/>
      <right style="thin">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style="medium">
        <color indexed="64"/>
      </bottom>
      <diagonal/>
    </border>
    <border>
      <left/>
      <right style="medium">
        <color auto="1"/>
      </right>
      <top style="medium">
        <color auto="1"/>
      </top>
      <bottom style="medium">
        <color auto="1"/>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rgb="FFFF0000"/>
      </right>
      <top style="medium">
        <color rgb="FFFF0000"/>
      </top>
      <bottom style="medium">
        <color rgb="FFFF0000"/>
      </bottom>
      <diagonal/>
    </border>
    <border>
      <left style="medium">
        <color indexed="64"/>
      </left>
      <right style="medium">
        <color indexed="64"/>
      </right>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s>
  <cellStyleXfs count="8">
    <xf numFmtId="0" fontId="0" fillId="0" borderId="0"/>
    <xf numFmtId="38" fontId="1" fillId="0" borderId="0" applyFont="0" applyFill="0" applyBorder="0" applyAlignment="0" applyProtection="0">
      <alignment vertical="center"/>
    </xf>
    <xf numFmtId="0" fontId="1" fillId="0" borderId="0">
      <alignment vertical="center"/>
    </xf>
    <xf numFmtId="0" fontId="2" fillId="0" borderId="0">
      <alignment vertical="center"/>
    </xf>
    <xf numFmtId="0" fontId="1" fillId="0" borderId="0">
      <alignment vertical="center"/>
    </xf>
    <xf numFmtId="0" fontId="3" fillId="0" borderId="0">
      <alignment vertical="center"/>
    </xf>
    <xf numFmtId="6" fontId="1" fillId="0" borderId="0" applyFont="0" applyFill="0" applyBorder="0" applyAlignment="0" applyProtection="0">
      <alignment vertical="center"/>
    </xf>
    <xf numFmtId="38" fontId="3" fillId="0" borderId="0" applyFont="0" applyFill="0" applyBorder="0" applyAlignment="0" applyProtection="0">
      <alignment vertical="center"/>
    </xf>
  </cellStyleXfs>
  <cellXfs count="513">
    <xf numFmtId="0" fontId="0" fillId="0" borderId="0" xfId="0"/>
    <xf numFmtId="0" fontId="0" fillId="0" borderId="0" xfId="0" applyProtection="1"/>
    <xf numFmtId="0" fontId="0" fillId="2" borderId="0" xfId="0" applyFont="1" applyFill="1" applyProtection="1"/>
    <xf numFmtId="0" fontId="5" fillId="0" borderId="1" xfId="0" applyFont="1" applyFill="1" applyBorder="1" applyProtection="1"/>
    <xf numFmtId="0" fontId="5" fillId="0" borderId="0" xfId="0" applyFont="1" applyFill="1" applyProtection="1"/>
    <xf numFmtId="0" fontId="5" fillId="0" borderId="2" xfId="0" applyFont="1" applyFill="1" applyBorder="1" applyAlignment="1" applyProtection="1">
      <alignment vertical="center" textRotation="255"/>
    </xf>
    <xf numFmtId="0" fontId="5" fillId="0" borderId="3" xfId="0" applyFont="1" applyFill="1" applyBorder="1" applyAlignment="1" applyProtection="1">
      <alignment vertical="center" textRotation="255"/>
    </xf>
    <xf numFmtId="0" fontId="5" fillId="0" borderId="4" xfId="0" applyFont="1" applyFill="1" applyBorder="1" applyProtection="1"/>
    <xf numFmtId="0" fontId="0" fillId="3" borderId="5" xfId="0" applyFont="1" applyFill="1" applyBorder="1" applyProtection="1"/>
    <xf numFmtId="0" fontId="0" fillId="3" borderId="6" xfId="0" applyFont="1" applyFill="1" applyBorder="1" applyProtection="1"/>
    <xf numFmtId="0" fontId="0" fillId="3" borderId="7" xfId="0" applyFont="1" applyFill="1" applyBorder="1" applyProtection="1"/>
    <xf numFmtId="0" fontId="5" fillId="0" borderId="8" xfId="0" applyFont="1" applyFill="1" applyBorder="1" applyProtection="1"/>
    <xf numFmtId="0" fontId="5" fillId="0" borderId="9" xfId="0" applyFont="1" applyFill="1" applyBorder="1" applyAlignment="1" applyProtection="1">
      <alignment vertical="center" textRotation="255"/>
    </xf>
    <xf numFmtId="0" fontId="5" fillId="0" borderId="10" xfId="0" applyFont="1" applyFill="1" applyBorder="1" applyAlignment="1" applyProtection="1">
      <alignment vertical="center" textRotation="255"/>
    </xf>
    <xf numFmtId="0" fontId="5" fillId="0" borderId="11" xfId="0" applyFont="1" applyFill="1" applyBorder="1" applyProtection="1"/>
    <xf numFmtId="0" fontId="0" fillId="3" borderId="12" xfId="0" applyFont="1" applyFill="1" applyBorder="1" applyProtection="1"/>
    <xf numFmtId="0" fontId="6" fillId="3" borderId="0" xfId="0" applyFont="1" applyFill="1" applyBorder="1" applyAlignment="1" applyProtection="1">
      <alignment horizontal="center" vertical="center"/>
    </xf>
    <xf numFmtId="0" fontId="0" fillId="3" borderId="0" xfId="0" applyFont="1" applyFill="1" applyProtection="1"/>
    <xf numFmtId="0" fontId="7" fillId="3" borderId="0" xfId="0" applyFont="1" applyFill="1" applyProtection="1"/>
    <xf numFmtId="0" fontId="0" fillId="4" borderId="13" xfId="0" applyFont="1" applyFill="1" applyBorder="1" applyAlignment="1" applyProtection="1">
      <alignment horizontal="center" vertical="center" shrinkToFit="1"/>
    </xf>
    <xf numFmtId="0" fontId="0" fillId="4" borderId="14" xfId="0" applyFont="1" applyFill="1" applyBorder="1" applyAlignment="1" applyProtection="1">
      <alignment horizontal="center" vertical="center" shrinkToFit="1"/>
    </xf>
    <xf numFmtId="0" fontId="0" fillId="4" borderId="15" xfId="0" applyFont="1" applyFill="1" applyBorder="1" applyAlignment="1" applyProtection="1">
      <alignment horizontal="center" vertical="center" shrinkToFit="1"/>
    </xf>
    <xf numFmtId="0" fontId="0" fillId="3" borderId="0" xfId="0" applyFont="1" applyFill="1" applyAlignment="1" applyProtection="1">
      <alignment horizontal="center" vertical="center" shrinkToFit="1"/>
    </xf>
    <xf numFmtId="0" fontId="0" fillId="4" borderId="16" xfId="0" applyFont="1" applyFill="1" applyBorder="1" applyAlignment="1" applyProtection="1">
      <alignment horizontal="center" vertical="center"/>
    </xf>
    <xf numFmtId="0" fontId="8" fillId="3" borderId="0" xfId="0" applyFont="1" applyFill="1" applyAlignment="1" applyProtection="1">
      <alignment vertical="center"/>
    </xf>
    <xf numFmtId="0" fontId="9" fillId="3" borderId="0" xfId="0" applyFont="1" applyFill="1" applyBorder="1" applyAlignment="1" applyProtection="1">
      <alignment horizontal="center" vertical="center" wrapText="1" shrinkToFit="1"/>
    </xf>
    <xf numFmtId="0" fontId="0" fillId="3" borderId="0" xfId="0" applyFont="1" applyFill="1" applyBorder="1" applyAlignment="1" applyProtection="1">
      <alignment shrinkToFit="1"/>
    </xf>
    <xf numFmtId="0" fontId="0" fillId="3" borderId="0" xfId="0" applyFont="1" applyFill="1" applyAlignment="1" applyProtection="1">
      <alignment shrinkToFit="1"/>
    </xf>
    <xf numFmtId="0" fontId="10" fillId="5" borderId="17" xfId="0" applyFont="1" applyFill="1" applyBorder="1" applyAlignment="1" applyProtection="1">
      <alignment horizontal="left" vertical="top"/>
      <protection locked="0"/>
    </xf>
    <xf numFmtId="0" fontId="0" fillId="3" borderId="18" xfId="0" applyFont="1" applyFill="1" applyBorder="1" applyAlignment="1" applyProtection="1">
      <alignment vertical="top"/>
    </xf>
    <xf numFmtId="0" fontId="5" fillId="0" borderId="8" xfId="0" applyFont="1" applyFill="1" applyBorder="1" applyAlignment="1" applyProtection="1"/>
    <xf numFmtId="0" fontId="5" fillId="0" borderId="0" xfId="0" applyFont="1" applyFill="1" applyAlignment="1" applyProtection="1"/>
    <xf numFmtId="0" fontId="11" fillId="0" borderId="19" xfId="0" applyFont="1" applyFill="1" applyBorder="1" applyAlignment="1">
      <alignment horizontal="center" vertical="center" wrapText="1"/>
    </xf>
    <xf numFmtId="0" fontId="12" fillId="0" borderId="20" xfId="0" applyFont="1" applyFill="1" applyBorder="1" applyAlignment="1">
      <alignment horizontal="center" vertical="top" wrapText="1"/>
    </xf>
    <xf numFmtId="0" fontId="11" fillId="0" borderId="11" xfId="0" applyFont="1" applyFill="1" applyBorder="1" applyAlignment="1">
      <alignment horizontal="justify"/>
    </xf>
    <xf numFmtId="0" fontId="13" fillId="5" borderId="21" xfId="0" applyFont="1" applyFill="1" applyBorder="1" applyAlignment="1" applyProtection="1">
      <alignment horizontal="center" vertical="center"/>
      <protection locked="0"/>
    </xf>
    <xf numFmtId="0" fontId="13" fillId="5" borderId="22" xfId="0" applyFont="1" applyFill="1" applyBorder="1" applyAlignment="1" applyProtection="1">
      <alignment horizontal="center" vertical="center"/>
      <protection locked="0"/>
    </xf>
    <xf numFmtId="0" fontId="13" fillId="5" borderId="23" xfId="0" applyFont="1" applyFill="1" applyBorder="1" applyAlignment="1" applyProtection="1">
      <alignment horizontal="center" vertical="center"/>
      <protection locked="0"/>
    </xf>
    <xf numFmtId="176" fontId="14" fillId="5" borderId="21" xfId="3" applyNumberFormat="1" applyFont="1" applyFill="1" applyBorder="1" applyAlignment="1" applyProtection="1">
      <alignment horizontal="center" vertical="center" shrinkToFit="1"/>
      <protection locked="0"/>
    </xf>
    <xf numFmtId="177" fontId="14" fillId="5" borderId="24" xfId="3" applyNumberFormat="1" applyFont="1" applyFill="1" applyBorder="1" applyAlignment="1" applyProtection="1">
      <alignment horizontal="center" vertical="center"/>
      <protection locked="0"/>
    </xf>
    <xf numFmtId="0" fontId="0" fillId="4" borderId="13" xfId="0" applyFont="1" applyFill="1" applyBorder="1" applyAlignment="1" applyProtection="1">
      <alignment horizontal="center" vertical="center"/>
    </xf>
    <xf numFmtId="0" fontId="0" fillId="4" borderId="14" xfId="0" applyFont="1" applyFill="1" applyBorder="1" applyAlignment="1" applyProtection="1">
      <alignment horizontal="center" vertical="center"/>
    </xf>
    <xf numFmtId="0" fontId="0" fillId="4" borderId="25" xfId="0" applyFont="1" applyFill="1" applyBorder="1" applyAlignment="1" applyProtection="1">
      <alignment horizontal="center" vertical="center"/>
    </xf>
    <xf numFmtId="0" fontId="10" fillId="5" borderId="26" xfId="0" applyFont="1" applyFill="1" applyBorder="1" applyAlignment="1" applyProtection="1">
      <alignment horizontal="left" vertical="top"/>
      <protection locked="0"/>
    </xf>
    <xf numFmtId="0" fontId="5" fillId="0" borderId="8" xfId="0" applyFont="1" applyFill="1" applyBorder="1" applyAlignment="1" applyProtection="1">
      <alignment vertical="top"/>
    </xf>
    <xf numFmtId="0" fontId="5" fillId="0" borderId="0" xfId="0" applyFont="1" applyFill="1" applyAlignment="1" applyProtection="1">
      <alignment vertical="top"/>
    </xf>
    <xf numFmtId="0" fontId="12" fillId="0" borderId="19" xfId="0" applyFont="1" applyFill="1" applyBorder="1" applyAlignment="1">
      <alignment horizontal="center" vertical="center" wrapText="1"/>
    </xf>
    <xf numFmtId="0" fontId="5" fillId="0" borderId="11" xfId="0" applyFont="1" applyFill="1" applyBorder="1"/>
    <xf numFmtId="0" fontId="0" fillId="2" borderId="0" xfId="0" applyFont="1" applyFill="1" applyAlignment="1" applyProtection="1">
      <alignment vertical="center"/>
    </xf>
    <xf numFmtId="0" fontId="0" fillId="2" borderId="0" xfId="0" applyFont="1" applyFill="1" applyBorder="1" applyAlignment="1" applyProtection="1">
      <alignment horizontal="center" vertical="center"/>
    </xf>
    <xf numFmtId="176" fontId="14" fillId="5" borderId="27" xfId="3" applyNumberFormat="1" applyFont="1" applyFill="1" applyBorder="1" applyAlignment="1" applyProtection="1">
      <alignment horizontal="center" vertical="center" shrinkToFit="1"/>
      <protection locked="0"/>
    </xf>
    <xf numFmtId="177" fontId="14" fillId="5" borderId="28" xfId="3" applyNumberFormat="1" applyFont="1" applyFill="1" applyBorder="1" applyAlignment="1" applyProtection="1">
      <alignment horizontal="center" vertical="center"/>
      <protection locked="0"/>
    </xf>
    <xf numFmtId="0" fontId="0" fillId="3" borderId="0" xfId="0" applyFont="1" applyFill="1" applyAlignment="1" applyProtection="1">
      <alignment vertical="top"/>
    </xf>
    <xf numFmtId="0" fontId="0" fillId="4" borderId="29" xfId="0" applyFont="1" applyFill="1" applyBorder="1" applyAlignment="1" applyProtection="1">
      <alignment horizontal="center" vertical="center"/>
    </xf>
    <xf numFmtId="0" fontId="13" fillId="5" borderId="30" xfId="0" applyFont="1" applyFill="1" applyBorder="1" applyAlignment="1" applyProtection="1">
      <alignment horizontal="center" vertical="center"/>
      <protection locked="0"/>
    </xf>
    <xf numFmtId="0" fontId="13" fillId="5" borderId="31" xfId="0" applyFont="1" applyFill="1" applyBorder="1" applyAlignment="1" applyProtection="1">
      <alignment horizontal="center" vertical="center"/>
      <protection locked="0"/>
    </xf>
    <xf numFmtId="0" fontId="10" fillId="0" borderId="32" xfId="0" applyFont="1" applyBorder="1" applyAlignment="1" applyProtection="1">
      <alignment horizontal="center" vertical="center"/>
    </xf>
    <xf numFmtId="0" fontId="15" fillId="5" borderId="29" xfId="0" applyFont="1" applyFill="1" applyBorder="1" applyAlignment="1" applyProtection="1">
      <alignment horizontal="center" vertical="center"/>
      <protection locked="0"/>
    </xf>
    <xf numFmtId="0" fontId="0" fillId="2" borderId="0" xfId="0" applyFont="1" applyFill="1" applyBorder="1" applyAlignment="1" applyProtection="1">
      <alignment vertical="center"/>
    </xf>
    <xf numFmtId="0" fontId="0" fillId="2" borderId="0" xfId="0" applyFont="1" applyFill="1" applyBorder="1" applyAlignment="1" applyProtection="1">
      <alignment horizontal="center"/>
    </xf>
    <xf numFmtId="0" fontId="0" fillId="3" borderId="33" xfId="0" applyFont="1" applyFill="1" applyBorder="1" applyProtection="1"/>
    <xf numFmtId="0" fontId="0" fillId="0" borderId="34" xfId="0" applyFont="1" applyBorder="1" applyAlignment="1" applyProtection="1">
      <alignment horizontal="center" vertical="center"/>
    </xf>
    <xf numFmtId="0" fontId="0" fillId="4" borderId="35" xfId="0" applyFont="1" applyFill="1" applyBorder="1" applyAlignment="1" applyProtection="1">
      <alignment horizontal="center" vertical="center"/>
    </xf>
    <xf numFmtId="0" fontId="13" fillId="5" borderId="36" xfId="0" applyFont="1" applyFill="1" applyBorder="1" applyAlignment="1" applyProtection="1">
      <alignment horizontal="center" vertical="center"/>
      <protection locked="0"/>
    </xf>
    <xf numFmtId="0" fontId="13" fillId="5" borderId="37" xfId="0" applyFont="1" applyFill="1" applyBorder="1" applyAlignment="1" applyProtection="1">
      <alignment horizontal="center" vertical="center"/>
      <protection locked="0"/>
    </xf>
    <xf numFmtId="0" fontId="10" fillId="0" borderId="38" xfId="0" applyFont="1" applyBorder="1" applyAlignment="1" applyProtection="1">
      <alignment horizontal="center" vertical="center"/>
    </xf>
    <xf numFmtId="0" fontId="15" fillId="5" borderId="35" xfId="0" applyFont="1" applyFill="1" applyBorder="1" applyAlignment="1" applyProtection="1">
      <alignment horizontal="center" vertical="center"/>
      <protection locked="0"/>
    </xf>
    <xf numFmtId="177" fontId="14" fillId="5" borderId="26" xfId="3" applyNumberFormat="1" applyFont="1" applyFill="1" applyBorder="1" applyAlignment="1" applyProtection="1">
      <alignment horizontal="center" vertical="center"/>
      <protection locked="0"/>
    </xf>
    <xf numFmtId="0" fontId="5" fillId="0" borderId="39" xfId="0" applyFont="1" applyFill="1" applyBorder="1" applyAlignment="1" applyProtection="1">
      <alignment vertical="top" wrapText="1"/>
    </xf>
    <xf numFmtId="0" fontId="5" fillId="0" borderId="40" xfId="0" applyFont="1" applyFill="1" applyBorder="1" applyAlignment="1" applyProtection="1">
      <alignment vertical="top" wrapText="1"/>
    </xf>
    <xf numFmtId="0" fontId="0" fillId="4" borderId="41" xfId="0" applyFont="1" applyFill="1" applyBorder="1" applyAlignment="1" applyProtection="1">
      <alignment horizontal="center" vertical="center" shrinkToFit="1"/>
    </xf>
    <xf numFmtId="0" fontId="0" fillId="3" borderId="0" xfId="0" applyFont="1" applyFill="1" applyBorder="1" applyProtection="1"/>
    <xf numFmtId="177" fontId="14" fillId="5" borderId="42" xfId="3" applyNumberFormat="1" applyFont="1" applyFill="1" applyBorder="1" applyAlignment="1" applyProtection="1">
      <alignment horizontal="center" vertical="center"/>
      <protection locked="0"/>
    </xf>
    <xf numFmtId="0" fontId="5" fillId="0" borderId="8" xfId="0" applyFont="1" applyFill="1" applyBorder="1" applyAlignment="1" applyProtection="1">
      <alignment vertical="top" wrapText="1"/>
    </xf>
    <xf numFmtId="0" fontId="5" fillId="0" borderId="0" xfId="0" applyFont="1" applyFill="1" applyBorder="1" applyAlignment="1" applyProtection="1">
      <alignment vertical="top" wrapText="1"/>
    </xf>
    <xf numFmtId="176" fontId="14" fillId="5" borderId="43" xfId="3" applyNumberFormat="1" applyFont="1" applyFill="1" applyBorder="1" applyAlignment="1" applyProtection="1">
      <alignment horizontal="center" vertical="center" shrinkToFit="1"/>
      <protection locked="0"/>
    </xf>
    <xf numFmtId="0" fontId="16" fillId="4" borderId="13" xfId="0" applyFont="1" applyFill="1" applyBorder="1" applyAlignment="1" applyProtection="1">
      <alignment horizontal="center" vertical="center"/>
    </xf>
    <xf numFmtId="0" fontId="16" fillId="4" borderId="15" xfId="0" applyFont="1" applyFill="1" applyBorder="1" applyAlignment="1" applyProtection="1">
      <alignment horizontal="center" vertical="center"/>
    </xf>
    <xf numFmtId="0" fontId="0" fillId="4" borderId="27" xfId="0" applyFont="1" applyFill="1" applyBorder="1" applyAlignment="1" applyProtection="1">
      <alignment horizontal="center" vertical="center"/>
    </xf>
    <xf numFmtId="0" fontId="10" fillId="0" borderId="44" xfId="0" applyFont="1" applyBorder="1" applyAlignment="1" applyProtection="1">
      <alignment horizontal="center" vertical="center"/>
    </xf>
    <xf numFmtId="0" fontId="10" fillId="0" borderId="45" xfId="0" applyFont="1" applyBorder="1" applyAlignment="1" applyProtection="1">
      <alignment horizontal="center" vertical="center"/>
    </xf>
    <xf numFmtId="0" fontId="10" fillId="0" borderId="46" xfId="0" applyFont="1" applyBorder="1" applyAlignment="1" applyProtection="1">
      <alignment horizontal="center" vertical="center"/>
    </xf>
    <xf numFmtId="176" fontId="14" fillId="5" borderId="47" xfId="3" applyNumberFormat="1" applyFont="1" applyFill="1" applyBorder="1" applyAlignment="1" applyProtection="1">
      <alignment horizontal="center" vertical="center" shrinkToFit="1"/>
      <protection locked="0"/>
    </xf>
    <xf numFmtId="0" fontId="13" fillId="5" borderId="27" xfId="0" applyFont="1" applyFill="1" applyBorder="1" applyAlignment="1" applyProtection="1">
      <alignment horizontal="center" vertical="center"/>
      <protection locked="0"/>
    </xf>
    <xf numFmtId="0" fontId="13" fillId="5" borderId="44" xfId="0" applyFont="1" applyFill="1" applyBorder="1" applyAlignment="1" applyProtection="1">
      <alignment horizontal="center" vertical="center"/>
      <protection locked="0"/>
    </xf>
    <xf numFmtId="0" fontId="13" fillId="5" borderId="48" xfId="0" applyFont="1" applyFill="1" applyBorder="1" applyAlignment="1" applyProtection="1">
      <alignment horizontal="center" vertical="center"/>
      <protection locked="0"/>
    </xf>
    <xf numFmtId="177" fontId="14" fillId="5" borderId="27" xfId="3" applyNumberFormat="1" applyFont="1" applyFill="1" applyBorder="1" applyAlignment="1" applyProtection="1">
      <alignment horizontal="center" vertical="center"/>
      <protection locked="0"/>
    </xf>
    <xf numFmtId="177" fontId="14" fillId="5" borderId="48" xfId="3" applyNumberFormat="1" applyFont="1" applyFill="1" applyBorder="1" applyAlignment="1" applyProtection="1">
      <alignment horizontal="center" vertical="center"/>
      <protection locked="0"/>
    </xf>
    <xf numFmtId="0" fontId="0" fillId="3" borderId="0" xfId="0" applyFont="1" applyFill="1" applyBorder="1" applyAlignment="1" applyProtection="1">
      <alignment horizontal="center"/>
    </xf>
    <xf numFmtId="0" fontId="10" fillId="5" borderId="42" xfId="0" applyFont="1" applyFill="1" applyBorder="1" applyAlignment="1" applyProtection="1">
      <alignment horizontal="left" vertical="top"/>
      <protection locked="0"/>
    </xf>
    <xf numFmtId="0" fontId="0" fillId="3" borderId="49" xfId="0" applyFont="1" applyFill="1" applyBorder="1" applyProtection="1"/>
    <xf numFmtId="0" fontId="0" fillId="3" borderId="50" xfId="0" applyFont="1" applyFill="1" applyBorder="1" applyProtection="1"/>
    <xf numFmtId="0" fontId="0" fillId="6" borderId="51" xfId="0" applyFont="1" applyFill="1" applyBorder="1" applyProtection="1"/>
    <xf numFmtId="0" fontId="5" fillId="0" borderId="52" xfId="0" applyFont="1" applyFill="1" applyBorder="1" applyProtection="1"/>
    <xf numFmtId="0" fontId="5" fillId="0" borderId="52" xfId="0" applyFont="1" applyFill="1" applyBorder="1" applyAlignment="1" applyProtection="1">
      <alignment vertical="top" wrapText="1"/>
    </xf>
    <xf numFmtId="0" fontId="5" fillId="0" borderId="53" xfId="0" applyFont="1" applyFill="1" applyBorder="1" applyAlignment="1" applyProtection="1">
      <alignment vertical="top" wrapText="1"/>
    </xf>
    <xf numFmtId="0" fontId="5" fillId="0" borderId="54" xfId="0" applyFont="1" applyFill="1" applyBorder="1" applyProtection="1"/>
    <xf numFmtId="0" fontId="17" fillId="2" borderId="0" xfId="0" applyFont="1" applyFill="1" applyAlignment="1" applyProtection="1">
      <alignment vertical="center"/>
    </xf>
    <xf numFmtId="50" fontId="17" fillId="2" borderId="0" xfId="0" applyNumberFormat="1" applyFont="1" applyFill="1" applyAlignment="1" applyProtection="1">
      <alignment vertical="center"/>
    </xf>
    <xf numFmtId="14" fontId="18" fillId="2" borderId="55" xfId="0" applyNumberFormat="1" applyFont="1" applyFill="1" applyBorder="1" applyAlignment="1" applyProtection="1">
      <alignment vertical="center"/>
    </xf>
    <xf numFmtId="0" fontId="19" fillId="2" borderId="56" xfId="0" applyFont="1" applyFill="1" applyBorder="1" applyAlignment="1" applyProtection="1">
      <alignment horizontal="center" vertical="center"/>
    </xf>
    <xf numFmtId="0" fontId="18" fillId="2" borderId="55" xfId="0" applyFont="1" applyFill="1" applyBorder="1" applyProtection="1"/>
    <xf numFmtId="20" fontId="18" fillId="2" borderId="55" xfId="0" applyNumberFormat="1" applyFont="1" applyFill="1" applyBorder="1" applyAlignment="1" applyProtection="1">
      <alignment vertical="center"/>
    </xf>
    <xf numFmtId="0" fontId="2" fillId="0" borderId="0" xfId="3" applyFont="1" applyFill="1" applyAlignment="1" applyProtection="1">
      <alignment horizontal="center" vertical="center"/>
    </xf>
    <xf numFmtId="0" fontId="2" fillId="0" borderId="0" xfId="3" applyFont="1" applyFill="1" applyProtection="1">
      <alignment vertical="center"/>
    </xf>
    <xf numFmtId="0" fontId="2" fillId="0" borderId="0" xfId="3" applyFont="1" applyFill="1" applyBorder="1" applyProtection="1">
      <alignment vertical="center"/>
    </xf>
    <xf numFmtId="0" fontId="2" fillId="3" borderId="0" xfId="3" applyFont="1" applyFill="1" applyProtection="1">
      <alignment vertical="center"/>
    </xf>
    <xf numFmtId="0" fontId="2" fillId="3" borderId="0" xfId="3" applyFont="1" applyFill="1" applyAlignment="1" applyProtection="1">
      <alignment horizontal="center" vertical="center"/>
    </xf>
    <xf numFmtId="0" fontId="21" fillId="3" borderId="0" xfId="3" applyFont="1" applyFill="1" applyProtection="1">
      <alignment vertical="center"/>
    </xf>
    <xf numFmtId="0" fontId="2" fillId="3" borderId="0" xfId="3" applyFont="1" applyFill="1" applyBorder="1" applyProtection="1">
      <alignment vertical="center"/>
    </xf>
    <xf numFmtId="0" fontId="14" fillId="3" borderId="18" xfId="3" applyFont="1" applyFill="1" applyBorder="1" applyAlignment="1" applyProtection="1">
      <alignment horizontal="center" vertical="center"/>
    </xf>
    <xf numFmtId="0" fontId="22" fillId="7" borderId="56" xfId="3" applyFont="1" applyFill="1" applyBorder="1" applyAlignment="1" applyProtection="1">
      <alignment horizontal="center" vertical="center"/>
    </xf>
    <xf numFmtId="0" fontId="22" fillId="7" borderId="22" xfId="3" applyFont="1" applyFill="1" applyBorder="1" applyAlignment="1" applyProtection="1">
      <alignment horizontal="center" vertical="center"/>
    </xf>
    <xf numFmtId="20" fontId="2" fillId="8" borderId="16" xfId="3" applyNumberFormat="1" applyFont="1" applyFill="1" applyBorder="1" applyAlignment="1" applyProtection="1">
      <alignment horizontal="center" vertical="center"/>
    </xf>
    <xf numFmtId="20" fontId="21" fillId="0" borderId="57" xfId="3" applyNumberFormat="1" applyFont="1" applyBorder="1" applyAlignment="1">
      <alignment horizontal="center" vertical="top"/>
    </xf>
    <xf numFmtId="20" fontId="23" fillId="0" borderId="57" xfId="3" applyNumberFormat="1" applyFont="1" applyBorder="1" applyAlignment="1">
      <alignment horizontal="center" vertical="top"/>
    </xf>
    <xf numFmtId="20" fontId="23" fillId="0" borderId="58" xfId="3" applyNumberFormat="1" applyFont="1" applyBorder="1" applyAlignment="1">
      <alignment horizontal="center" vertical="top"/>
    </xf>
    <xf numFmtId="20" fontId="21" fillId="3" borderId="0" xfId="3" applyNumberFormat="1" applyFont="1" applyFill="1" applyBorder="1" applyAlignment="1" applyProtection="1">
      <alignment horizontal="center"/>
    </xf>
    <xf numFmtId="20" fontId="21" fillId="5" borderId="17" xfId="3" applyNumberFormat="1" applyFont="1" applyFill="1" applyBorder="1" applyAlignment="1" applyProtection="1">
      <alignment horizontal="left" vertical="top" wrapText="1"/>
      <protection locked="0"/>
    </xf>
    <xf numFmtId="0" fontId="2" fillId="0" borderId="0" xfId="3" applyFont="1" applyFill="1" applyBorder="1" applyAlignment="1" applyProtection="1">
      <alignment horizontal="center" vertical="center"/>
    </xf>
    <xf numFmtId="20" fontId="2" fillId="0" borderId="0" xfId="3" applyNumberFormat="1" applyFont="1" applyFill="1" applyBorder="1" applyAlignment="1" applyProtection="1">
      <alignment horizontal="center" vertical="center"/>
    </xf>
    <xf numFmtId="0" fontId="24" fillId="0" borderId="17" xfId="3" applyFont="1" applyFill="1" applyBorder="1" applyAlignment="1" applyProtection="1">
      <alignment horizontal="center" vertical="center"/>
    </xf>
    <xf numFmtId="0" fontId="25" fillId="3" borderId="0" xfId="3" applyFont="1" applyFill="1" applyBorder="1" applyAlignment="1" applyProtection="1">
      <alignment horizontal="center" vertical="center"/>
    </xf>
    <xf numFmtId="178" fontId="25" fillId="3" borderId="18" xfId="3" applyNumberFormat="1" applyFont="1" applyFill="1" applyBorder="1" applyAlignment="1" applyProtection="1">
      <alignment horizontal="center" vertical="center"/>
    </xf>
    <xf numFmtId="20" fontId="2" fillId="8" borderId="23" xfId="3" applyNumberFormat="1" applyFont="1" applyFill="1" applyBorder="1" applyAlignment="1" applyProtection="1">
      <alignment horizontal="center" vertical="center"/>
    </xf>
    <xf numFmtId="20" fontId="21" fillId="0" borderId="59" xfId="3" applyNumberFormat="1" applyFont="1" applyBorder="1" applyAlignment="1">
      <alignment horizontal="center"/>
    </xf>
    <xf numFmtId="20" fontId="23" fillId="0" borderId="59" xfId="3" applyNumberFormat="1" applyFont="1" applyBorder="1" applyAlignment="1">
      <alignment horizontal="center"/>
    </xf>
    <xf numFmtId="20" fontId="23" fillId="0" borderId="60" xfId="3" applyNumberFormat="1" applyFont="1" applyBorder="1" applyAlignment="1">
      <alignment horizontal="center"/>
    </xf>
    <xf numFmtId="0" fontId="22" fillId="3" borderId="0" xfId="3" applyFont="1" applyFill="1" applyBorder="1" applyAlignment="1" applyProtection="1">
      <alignment horizontal="center" vertical="center"/>
    </xf>
    <xf numFmtId="20" fontId="21" fillId="5" borderId="26" xfId="3" applyNumberFormat="1" applyFont="1" applyFill="1" applyBorder="1" applyAlignment="1" applyProtection="1">
      <alignment horizontal="left" vertical="top" wrapText="1"/>
      <protection locked="0"/>
    </xf>
    <xf numFmtId="0" fontId="26" fillId="3" borderId="0" xfId="3" applyFont="1" applyFill="1" applyBorder="1" applyAlignment="1" applyProtection="1">
      <alignment horizontal="center" vertical="center"/>
    </xf>
    <xf numFmtId="0" fontId="24" fillId="0" borderId="26" xfId="3" applyFont="1" applyFill="1" applyBorder="1" applyAlignment="1" applyProtection="1">
      <alignment horizontal="center" vertical="center"/>
    </xf>
    <xf numFmtId="0" fontId="22" fillId="7" borderId="61" xfId="3" applyFont="1" applyFill="1" applyBorder="1" applyAlignment="1" applyProtection="1">
      <alignment horizontal="center" vertical="center" wrapText="1"/>
    </xf>
    <xf numFmtId="0" fontId="22" fillId="7" borderId="51" xfId="3" applyFont="1" applyFill="1" applyBorder="1" applyAlignment="1" applyProtection="1">
      <alignment horizontal="center" vertical="center"/>
    </xf>
    <xf numFmtId="20" fontId="21" fillId="5" borderId="56" xfId="3" applyNumberFormat="1" applyFont="1" applyFill="1" applyBorder="1" applyAlignment="1" applyProtection="1">
      <alignment horizontal="center"/>
      <protection locked="0"/>
    </xf>
    <xf numFmtId="20" fontId="21" fillId="5" borderId="62" xfId="3" applyNumberFormat="1" applyFont="1" applyFill="1" applyBorder="1" applyAlignment="1" applyProtection="1">
      <alignment horizontal="center"/>
      <protection locked="0"/>
    </xf>
    <xf numFmtId="0" fontId="22" fillId="7" borderId="63" xfId="3" applyFont="1" applyFill="1" applyBorder="1" applyAlignment="1" applyProtection="1">
      <alignment horizontal="center" vertical="center"/>
    </xf>
    <xf numFmtId="0" fontId="22" fillId="7" borderId="0" xfId="3" applyFont="1" applyFill="1" applyBorder="1" applyAlignment="1" applyProtection="1">
      <alignment horizontal="center" vertical="center"/>
    </xf>
    <xf numFmtId="20" fontId="25" fillId="8" borderId="64" xfId="3" applyNumberFormat="1" applyFont="1" applyFill="1" applyBorder="1" applyAlignment="1" applyProtection="1">
      <alignment horizontal="center" vertical="center"/>
    </xf>
    <xf numFmtId="0" fontId="21" fillId="5" borderId="29" xfId="3" applyFont="1" applyFill="1" applyBorder="1" applyAlignment="1" applyProtection="1">
      <alignment horizontal="center" vertical="center" wrapText="1"/>
      <protection locked="0"/>
    </xf>
    <xf numFmtId="20" fontId="25" fillId="5" borderId="65" xfId="3" applyNumberFormat="1" applyFont="1" applyFill="1" applyBorder="1" applyAlignment="1" applyProtection="1">
      <alignment horizontal="center" vertical="center"/>
      <protection locked="0"/>
    </xf>
    <xf numFmtId="20" fontId="25" fillId="5" borderId="66" xfId="3" applyNumberFormat="1" applyFont="1" applyFill="1" applyBorder="1" applyAlignment="1" applyProtection="1">
      <alignment horizontal="center" vertical="center"/>
      <protection locked="0"/>
    </xf>
    <xf numFmtId="20" fontId="21" fillId="5" borderId="66" xfId="3" applyNumberFormat="1" applyFont="1" applyFill="1" applyBorder="1" applyAlignment="1" applyProtection="1">
      <alignment horizontal="center" vertical="center"/>
      <protection locked="0"/>
    </xf>
    <xf numFmtId="20" fontId="21" fillId="5" borderId="65" xfId="3" applyNumberFormat="1" applyFont="1" applyFill="1" applyBorder="1" applyAlignment="1" applyProtection="1">
      <alignment horizontal="center" vertical="center"/>
      <protection locked="0"/>
    </xf>
    <xf numFmtId="20" fontId="21" fillId="5" borderId="65" xfId="3" applyNumberFormat="1" applyFont="1" applyFill="1" applyBorder="1" applyAlignment="1" applyProtection="1">
      <alignment horizontal="center"/>
      <protection locked="0"/>
    </xf>
    <xf numFmtId="20" fontId="21" fillId="5" borderId="23" xfId="3" applyNumberFormat="1" applyFont="1" applyFill="1" applyBorder="1" applyAlignment="1" applyProtection="1">
      <alignment horizontal="center"/>
      <protection locked="0"/>
    </xf>
    <xf numFmtId="0" fontId="26" fillId="3" borderId="67" xfId="3" applyFont="1" applyFill="1" applyBorder="1" applyAlignment="1" applyProtection="1">
      <alignment horizontal="center" vertical="center"/>
    </xf>
    <xf numFmtId="0" fontId="27" fillId="3" borderId="0" xfId="3" applyFont="1" applyFill="1" applyBorder="1" applyAlignment="1" applyProtection="1">
      <alignment horizontal="left" vertical="center"/>
    </xf>
    <xf numFmtId="0" fontId="24" fillId="0" borderId="42" xfId="3" applyFont="1" applyFill="1" applyBorder="1" applyAlignment="1" applyProtection="1">
      <alignment horizontal="center" vertical="center"/>
    </xf>
    <xf numFmtId="0" fontId="25" fillId="8" borderId="68" xfId="3" applyFont="1" applyFill="1" applyBorder="1" applyAlignment="1" applyProtection="1">
      <alignment horizontal="center" vertical="center"/>
    </xf>
    <xf numFmtId="0" fontId="21" fillId="5" borderId="35" xfId="3" applyFont="1" applyFill="1" applyBorder="1" applyAlignment="1" applyProtection="1">
      <alignment horizontal="center" vertical="center" wrapText="1"/>
      <protection locked="0"/>
    </xf>
    <xf numFmtId="0" fontId="21" fillId="5" borderId="56" xfId="3" applyFont="1" applyFill="1" applyBorder="1" applyAlignment="1" applyProtection="1">
      <alignment vertical="center" wrapText="1"/>
      <protection locked="0"/>
    </xf>
    <xf numFmtId="0" fontId="21" fillId="5" borderId="56" xfId="3" applyFont="1" applyFill="1" applyBorder="1" applyProtection="1">
      <alignment vertical="center"/>
      <protection locked="0"/>
    </xf>
    <xf numFmtId="0" fontId="21" fillId="5" borderId="23" xfId="3" applyFont="1" applyFill="1" applyBorder="1" applyProtection="1">
      <alignment vertical="center"/>
      <protection locked="0"/>
    </xf>
    <xf numFmtId="0" fontId="22" fillId="3" borderId="0" xfId="3" applyFont="1" applyFill="1" applyBorder="1" applyProtection="1">
      <alignment vertical="center"/>
    </xf>
    <xf numFmtId="179" fontId="21" fillId="5" borderId="69" xfId="3" applyNumberFormat="1" applyFont="1" applyFill="1" applyBorder="1" applyAlignment="1" applyProtection="1">
      <alignment horizontal="center" vertical="center"/>
      <protection locked="0"/>
    </xf>
    <xf numFmtId="0" fontId="28" fillId="3" borderId="0" xfId="3" applyFont="1" applyFill="1" applyAlignment="1" applyProtection="1">
      <alignment horizontal="left" vertical="center" wrapText="1"/>
    </xf>
    <xf numFmtId="180" fontId="2" fillId="3" borderId="0" xfId="3" applyNumberFormat="1" applyFont="1" applyFill="1" applyBorder="1" applyAlignment="1" applyProtection="1">
      <alignment horizontal="center" vertical="center"/>
    </xf>
    <xf numFmtId="0" fontId="22" fillId="7" borderId="70" xfId="3" applyFont="1" applyFill="1" applyBorder="1" applyAlignment="1" applyProtection="1">
      <alignment horizontal="center" vertical="center"/>
    </xf>
    <xf numFmtId="0" fontId="21" fillId="8" borderId="23" xfId="3" applyFont="1" applyFill="1" applyBorder="1" applyAlignment="1" applyProtection="1">
      <alignment horizontal="center" vertical="center" shrinkToFit="1"/>
    </xf>
    <xf numFmtId="0" fontId="25" fillId="0" borderId="71" xfId="3" applyFont="1" applyFill="1" applyBorder="1" applyAlignment="1" applyProtection="1">
      <alignment horizontal="center" vertical="center" shrinkToFit="1"/>
      <protection locked="0"/>
    </xf>
    <xf numFmtId="0" fontId="21" fillId="0" borderId="56" xfId="3" applyFont="1" applyFill="1" applyBorder="1" applyAlignment="1" applyProtection="1">
      <alignment horizontal="center" vertical="center" shrinkToFit="1"/>
      <protection locked="0"/>
    </xf>
    <xf numFmtId="0" fontId="25" fillId="0" borderId="56" xfId="3" applyFont="1" applyFill="1" applyBorder="1" applyAlignment="1" applyProtection="1">
      <alignment horizontal="center" vertical="center" shrinkToFit="1"/>
      <protection locked="0"/>
    </xf>
    <xf numFmtId="0" fontId="21" fillId="0" borderId="23" xfId="3" applyFont="1" applyFill="1" applyBorder="1" applyAlignment="1" applyProtection="1">
      <alignment vertical="center" shrinkToFit="1"/>
      <protection locked="0"/>
    </xf>
    <xf numFmtId="0" fontId="29" fillId="3" borderId="0" xfId="3" applyFont="1" applyFill="1" applyBorder="1" applyAlignment="1" applyProtection="1">
      <alignment horizontal="left" vertical="center"/>
    </xf>
    <xf numFmtId="0" fontId="2" fillId="3" borderId="0" xfId="3" applyFont="1" applyFill="1" applyBorder="1" applyAlignment="1" applyProtection="1">
      <alignment vertical="center"/>
    </xf>
    <xf numFmtId="0" fontId="22" fillId="7" borderId="56" xfId="3" applyFont="1" applyFill="1" applyBorder="1" applyAlignment="1" applyProtection="1">
      <alignment horizontal="center" vertical="center" shrinkToFit="1"/>
    </xf>
    <xf numFmtId="0" fontId="22" fillId="7" borderId="70" xfId="3" applyFont="1" applyFill="1" applyBorder="1" applyAlignment="1" applyProtection="1">
      <alignment horizontal="center" vertical="center" shrinkToFit="1"/>
    </xf>
    <xf numFmtId="0" fontId="21" fillId="8" borderId="48" xfId="3" applyFont="1" applyFill="1" applyBorder="1" applyAlignment="1" applyProtection="1">
      <alignment horizontal="center" vertical="center" shrinkToFit="1"/>
    </xf>
    <xf numFmtId="0" fontId="25" fillId="0" borderId="72" xfId="3" applyFont="1" applyFill="1" applyBorder="1" applyAlignment="1" applyProtection="1">
      <alignment horizontal="center" vertical="center" shrinkToFit="1"/>
      <protection locked="0"/>
    </xf>
    <xf numFmtId="0" fontId="21" fillId="0" borderId="73" xfId="3" applyFont="1" applyFill="1" applyBorder="1" applyAlignment="1" applyProtection="1">
      <alignment horizontal="center" vertical="center" shrinkToFit="1"/>
      <protection locked="0"/>
    </xf>
    <xf numFmtId="0" fontId="25" fillId="0" borderId="73" xfId="3" applyFont="1" applyFill="1" applyBorder="1" applyAlignment="1" applyProtection="1">
      <alignment horizontal="center" vertical="center" shrinkToFit="1"/>
      <protection locked="0"/>
    </xf>
    <xf numFmtId="0" fontId="21" fillId="0" borderId="48" xfId="3" applyFont="1" applyFill="1" applyBorder="1" applyAlignment="1" applyProtection="1">
      <alignment vertical="center" shrinkToFit="1"/>
      <protection locked="0"/>
    </xf>
    <xf numFmtId="20" fontId="21" fillId="5" borderId="42" xfId="3" applyNumberFormat="1" applyFont="1" applyFill="1" applyBorder="1" applyAlignment="1" applyProtection="1">
      <alignment horizontal="left" vertical="top" wrapText="1"/>
      <protection locked="0"/>
    </xf>
    <xf numFmtId="0" fontId="17" fillId="0" borderId="0" xfId="3" applyFont="1" applyFill="1" applyBorder="1" applyAlignment="1" applyProtection="1">
      <alignment horizontal="left" vertical="center"/>
    </xf>
    <xf numFmtId="0" fontId="17" fillId="0" borderId="0" xfId="3" applyFont="1" applyFill="1" applyProtection="1">
      <alignment vertical="center"/>
    </xf>
    <xf numFmtId="0" fontId="19" fillId="0" borderId="56" xfId="0" applyFont="1" applyFill="1" applyBorder="1" applyAlignment="1" applyProtection="1">
      <alignment horizontal="center" vertical="center"/>
    </xf>
    <xf numFmtId="0" fontId="18" fillId="0" borderId="55" xfId="0" applyFont="1" applyFill="1" applyBorder="1" applyAlignment="1" applyProtection="1">
      <alignment shrinkToFit="1"/>
    </xf>
    <xf numFmtId="0" fontId="19" fillId="0" borderId="55" xfId="0" applyNumberFormat="1" applyFont="1" applyFill="1" applyBorder="1" applyAlignment="1" applyProtection="1">
      <alignment horizontal="left" vertical="center" shrinkToFit="1"/>
    </xf>
    <xf numFmtId="0" fontId="18" fillId="0" borderId="55" xfId="0" applyFont="1" applyFill="1" applyBorder="1" applyAlignment="1" applyProtection="1">
      <alignment horizontal="left" vertical="center" shrinkToFit="1"/>
    </xf>
    <xf numFmtId="0" fontId="2" fillId="0" borderId="55" xfId="3" applyFont="1" applyFill="1" applyBorder="1" applyAlignment="1" applyProtection="1">
      <alignment vertical="center" shrinkToFit="1"/>
    </xf>
    <xf numFmtId="0" fontId="2" fillId="0" borderId="55" xfId="3" applyFont="1" applyFill="1" applyBorder="1" applyProtection="1">
      <alignment vertical="center"/>
    </xf>
    <xf numFmtId="0" fontId="2" fillId="0" borderId="74" xfId="3" applyFont="1" applyFill="1" applyBorder="1" applyProtection="1">
      <alignment vertical="center"/>
    </xf>
    <xf numFmtId="0" fontId="19" fillId="0" borderId="75" xfId="0" applyFont="1" applyFill="1" applyBorder="1" applyAlignment="1" applyProtection="1">
      <alignment vertical="center"/>
    </xf>
    <xf numFmtId="0" fontId="18" fillId="0" borderId="76" xfId="0" applyFont="1" applyFill="1" applyBorder="1" applyProtection="1"/>
    <xf numFmtId="0" fontId="18" fillId="0" borderId="76" xfId="0" applyNumberFormat="1" applyFont="1" applyFill="1" applyBorder="1" applyAlignment="1" applyProtection="1">
      <alignment horizontal="left" vertical="center"/>
    </xf>
    <xf numFmtId="0" fontId="30" fillId="0" borderId="76" xfId="0" applyNumberFormat="1" applyFont="1" applyFill="1" applyBorder="1" applyAlignment="1" applyProtection="1">
      <alignment horizontal="left" vertical="center"/>
    </xf>
    <xf numFmtId="0" fontId="18" fillId="0" borderId="55" xfId="0" applyFont="1" applyFill="1" applyBorder="1" applyProtection="1"/>
    <xf numFmtId="20" fontId="18" fillId="0" borderId="55" xfId="0" applyNumberFormat="1" applyFont="1" applyFill="1" applyBorder="1" applyAlignment="1" applyProtection="1">
      <alignment vertical="center"/>
    </xf>
    <xf numFmtId="0" fontId="19" fillId="0" borderId="75" xfId="0" applyFont="1" applyFill="1" applyBorder="1" applyAlignment="1" applyProtection="1">
      <alignment horizontal="center" vertical="center"/>
    </xf>
    <xf numFmtId="20" fontId="18" fillId="0" borderId="55" xfId="0" applyNumberFormat="1" applyFont="1" applyFill="1" applyBorder="1" applyProtection="1"/>
    <xf numFmtId="20" fontId="18" fillId="0" borderId="0" xfId="0" applyNumberFormat="1" applyFont="1" applyFill="1" applyAlignment="1" applyProtection="1">
      <alignment vertical="center"/>
    </xf>
    <xf numFmtId="0" fontId="2" fillId="0" borderId="75" xfId="3" applyFont="1" applyFill="1" applyBorder="1" applyProtection="1">
      <alignment vertical="center"/>
    </xf>
    <xf numFmtId="0" fontId="2" fillId="0" borderId="70" xfId="3" applyFont="1" applyFill="1" applyBorder="1" applyProtection="1">
      <alignment vertical="center"/>
    </xf>
    <xf numFmtId="0" fontId="2" fillId="0" borderId="77" xfId="3" applyFont="1" applyFill="1" applyBorder="1" applyProtection="1">
      <alignment vertical="center"/>
    </xf>
    <xf numFmtId="0" fontId="2" fillId="0" borderId="55" xfId="3" applyBorder="1">
      <alignment vertical="center"/>
    </xf>
    <xf numFmtId="0" fontId="2" fillId="0" borderId="78" xfId="3" applyBorder="1">
      <alignment vertical="center"/>
    </xf>
    <xf numFmtId="0" fontId="2" fillId="0" borderId="0" xfId="3">
      <alignment vertical="center"/>
    </xf>
    <xf numFmtId="0" fontId="31" fillId="9" borderId="79" xfId="0" applyFont="1" applyFill="1" applyBorder="1" applyAlignment="1" applyProtection="1">
      <alignment horizontal="center" vertical="center" wrapText="1"/>
    </xf>
    <xf numFmtId="0" fontId="31" fillId="9" borderId="80" xfId="0" applyFont="1" applyFill="1" applyBorder="1" applyAlignment="1" applyProtection="1">
      <alignment horizontal="center" vertical="center" wrapText="1"/>
    </xf>
    <xf numFmtId="0" fontId="32" fillId="4" borderId="81" xfId="0" applyFont="1" applyFill="1" applyBorder="1" applyAlignment="1" applyProtection="1">
      <alignment horizontal="center" vertical="center" wrapText="1"/>
    </xf>
    <xf numFmtId="0" fontId="32" fillId="4" borderId="82" xfId="0" applyFont="1" applyFill="1" applyBorder="1" applyAlignment="1" applyProtection="1">
      <alignment horizontal="center" vertical="center" wrapText="1"/>
    </xf>
    <xf numFmtId="20" fontId="33" fillId="4" borderId="83" xfId="0" applyNumberFormat="1" applyFont="1" applyFill="1" applyBorder="1" applyAlignment="1" applyProtection="1">
      <alignment horizontal="center" vertical="center" wrapText="1"/>
    </xf>
    <xf numFmtId="0" fontId="32" fillId="4" borderId="84" xfId="0" applyFont="1" applyFill="1" applyBorder="1" applyAlignment="1" applyProtection="1">
      <alignment horizontal="center" vertical="center" wrapText="1"/>
    </xf>
    <xf numFmtId="0" fontId="33" fillId="4" borderId="83" xfId="0" applyFont="1" applyFill="1" applyBorder="1" applyAlignment="1" applyProtection="1">
      <alignment horizontal="center" vertical="center" wrapText="1"/>
    </xf>
    <xf numFmtId="0" fontId="33" fillId="4" borderId="85" xfId="0" applyFont="1" applyFill="1" applyBorder="1" applyAlignment="1" applyProtection="1">
      <alignment horizontal="center" vertical="center" wrapText="1"/>
    </xf>
    <xf numFmtId="0" fontId="0" fillId="0" borderId="79" xfId="0" applyBorder="1" applyProtection="1"/>
    <xf numFmtId="0" fontId="0" fillId="0" borderId="82" xfId="0" applyBorder="1" applyProtection="1"/>
    <xf numFmtId="0" fontId="0" fillId="0" borderId="82" xfId="0" applyFont="1" applyBorder="1" applyAlignment="1" applyProtection="1">
      <alignment horizontal="right" vertical="top"/>
    </xf>
    <xf numFmtId="0" fontId="0" fillId="0" borderId="85" xfId="0" applyFont="1" applyBorder="1" applyProtection="1"/>
    <xf numFmtId="0" fontId="16" fillId="0" borderId="0" xfId="0" applyFont="1" applyAlignment="1" applyProtection="1">
      <alignment horizontal="right"/>
    </xf>
    <xf numFmtId="0" fontId="0" fillId="0" borderId="0" xfId="0" applyFont="1" applyAlignment="1" applyProtection="1">
      <alignment vertical="center"/>
    </xf>
    <xf numFmtId="0" fontId="31" fillId="9" borderId="86" xfId="0" applyFont="1" applyFill="1" applyBorder="1" applyAlignment="1" applyProtection="1">
      <alignment horizontal="center" vertical="center" wrapText="1"/>
    </xf>
    <xf numFmtId="0" fontId="31" fillId="9" borderId="87" xfId="0" applyFont="1" applyFill="1" applyBorder="1" applyAlignment="1" applyProtection="1">
      <alignment horizontal="center" vertical="center" wrapText="1"/>
    </xf>
    <xf numFmtId="0" fontId="32" fillId="4" borderId="88" xfId="0" applyFont="1" applyFill="1" applyBorder="1" applyAlignment="1" applyProtection="1">
      <alignment horizontal="center" vertical="center" wrapText="1"/>
    </xf>
    <xf numFmtId="0" fontId="32" fillId="4" borderId="89" xfId="0" applyFont="1" applyFill="1" applyBorder="1" applyAlignment="1" applyProtection="1">
      <alignment horizontal="center" vertical="center" wrapText="1"/>
    </xf>
    <xf numFmtId="20" fontId="33" fillId="4" borderId="90" xfId="0" applyNumberFormat="1" applyFont="1" applyFill="1" applyBorder="1" applyAlignment="1" applyProtection="1">
      <alignment horizontal="center" vertical="center" wrapText="1"/>
    </xf>
    <xf numFmtId="0" fontId="32" fillId="4" borderId="91" xfId="0" applyFont="1" applyFill="1" applyBorder="1" applyAlignment="1" applyProtection="1">
      <alignment horizontal="center" vertical="center" wrapText="1"/>
    </xf>
    <xf numFmtId="0" fontId="33" fillId="4" borderId="90" xfId="0" applyFont="1" applyFill="1" applyBorder="1" applyAlignment="1" applyProtection="1">
      <alignment horizontal="center" vertical="center" wrapText="1"/>
    </xf>
    <xf numFmtId="0" fontId="33" fillId="4" borderId="92" xfId="0" applyFont="1" applyFill="1" applyBorder="1" applyAlignment="1" applyProtection="1">
      <alignment horizontal="center" vertical="center" wrapText="1"/>
    </xf>
    <xf numFmtId="0" fontId="34" fillId="0" borderId="0" xfId="0" applyFont="1" applyBorder="1" applyAlignment="1" applyProtection="1">
      <alignment horizontal="center" vertical="center"/>
    </xf>
    <xf numFmtId="0" fontId="34" fillId="0" borderId="0" xfId="0" applyFont="1" applyBorder="1" applyAlignment="1" applyProtection="1">
      <alignment vertical="center"/>
    </xf>
    <xf numFmtId="0" fontId="35" fillId="0" borderId="0" xfId="0" applyFont="1" applyBorder="1" applyAlignment="1" applyProtection="1">
      <alignment horizontal="center" vertical="center" wrapText="1"/>
    </xf>
    <xf numFmtId="0" fontId="36" fillId="0" borderId="0" xfId="0" applyFont="1" applyBorder="1" applyAlignment="1" applyProtection="1">
      <alignment horizontal="left" vertical="center" wrapText="1" indent="1"/>
    </xf>
    <xf numFmtId="0" fontId="37" fillId="0" borderId="0" xfId="0" applyFont="1" applyBorder="1" applyAlignment="1" applyProtection="1">
      <alignment horizontal="left" vertical="center" wrapText="1" indent="1"/>
    </xf>
    <xf numFmtId="0" fontId="38" fillId="0" borderId="0" xfId="0" applyFont="1" applyBorder="1" applyAlignment="1" applyProtection="1">
      <alignment horizontal="justify" vertical="center" wrapText="1"/>
    </xf>
    <xf numFmtId="0" fontId="34" fillId="0" borderId="0" xfId="0" applyFont="1" applyBorder="1" applyAlignment="1" applyProtection="1">
      <alignment horizontal="justify" vertical="center" wrapText="1"/>
    </xf>
    <xf numFmtId="0" fontId="39" fillId="9" borderId="93" xfId="0" applyFont="1" applyFill="1" applyBorder="1" applyAlignment="1" applyProtection="1">
      <alignment horizontal="center" vertical="center" wrapText="1"/>
    </xf>
    <xf numFmtId="0" fontId="39" fillId="0" borderId="0" xfId="0" applyFont="1" applyBorder="1" applyAlignment="1" applyProtection="1">
      <alignment vertical="center" wrapText="1"/>
    </xf>
    <xf numFmtId="0" fontId="39" fillId="9" borderId="94" xfId="0" applyFont="1" applyFill="1" applyBorder="1" applyAlignment="1" applyProtection="1">
      <alignment horizontal="center" vertical="center" wrapText="1"/>
    </xf>
    <xf numFmtId="0" fontId="39" fillId="9" borderId="95" xfId="0" applyFont="1" applyFill="1" applyBorder="1" applyAlignment="1" applyProtection="1">
      <alignment horizontal="center" vertical="center" wrapText="1"/>
    </xf>
    <xf numFmtId="0" fontId="39" fillId="9" borderId="79" xfId="0" applyFont="1" applyFill="1" applyBorder="1" applyAlignment="1" applyProtection="1">
      <alignment horizontal="center" vertical="center"/>
    </xf>
    <xf numFmtId="0" fontId="40" fillId="4" borderId="96" xfId="0" applyFont="1" applyFill="1" applyBorder="1" applyAlignment="1" applyProtection="1">
      <alignment horizontal="center" vertical="center"/>
    </xf>
    <xf numFmtId="0" fontId="40" fillId="4" borderId="97" xfId="0" applyFont="1" applyFill="1" applyBorder="1" applyAlignment="1" applyProtection="1">
      <alignment horizontal="center" vertical="center"/>
    </xf>
    <xf numFmtId="0" fontId="40" fillId="4" borderId="98" xfId="0" applyFont="1" applyFill="1" applyBorder="1" applyAlignment="1" applyProtection="1">
      <alignment horizontal="center" vertical="center"/>
    </xf>
    <xf numFmtId="0" fontId="40" fillId="4" borderId="99" xfId="0" applyFont="1" applyFill="1" applyBorder="1" applyAlignment="1" applyProtection="1">
      <alignment horizontal="center" vertical="center"/>
    </xf>
    <xf numFmtId="0" fontId="39" fillId="0" borderId="0" xfId="0" applyFont="1" applyBorder="1" applyAlignment="1" applyProtection="1">
      <alignment vertical="center"/>
    </xf>
    <xf numFmtId="0" fontId="37" fillId="0" borderId="0" xfId="0" applyFont="1" applyBorder="1" applyAlignment="1" applyProtection="1">
      <alignment horizontal="left" wrapText="1"/>
    </xf>
    <xf numFmtId="0" fontId="37" fillId="5" borderId="93" xfId="0" applyFont="1" applyFill="1" applyBorder="1" applyAlignment="1" applyProtection="1">
      <alignment horizontal="center" vertical="center" wrapText="1"/>
      <protection locked="0"/>
    </xf>
    <xf numFmtId="0" fontId="37" fillId="0" borderId="0" xfId="0" applyFont="1" applyFill="1" applyAlignment="1" applyProtection="1">
      <alignment horizontal="center" vertical="center" wrapText="1"/>
    </xf>
    <xf numFmtId="0" fontId="37" fillId="0" borderId="0" xfId="0" applyFont="1" applyFill="1" applyBorder="1" applyAlignment="1" applyProtection="1">
      <alignment horizontal="left" vertical="top" wrapText="1"/>
    </xf>
    <xf numFmtId="0" fontId="37" fillId="0" borderId="0" xfId="0" applyFont="1" applyFill="1" applyBorder="1" applyAlignment="1" applyProtection="1">
      <alignment horizontal="left" vertical="center" wrapText="1"/>
    </xf>
    <xf numFmtId="0" fontId="0" fillId="0" borderId="33" xfId="0" applyFont="1" applyBorder="1" applyProtection="1"/>
    <xf numFmtId="0" fontId="13" fillId="0" borderId="18" xfId="0" applyFont="1" applyBorder="1" applyAlignment="1" applyProtection="1">
      <alignment horizontal="left" indent="1" shrinkToFit="1"/>
    </xf>
    <xf numFmtId="181" fontId="41" fillId="9" borderId="100" xfId="0" applyNumberFormat="1" applyFont="1" applyFill="1" applyBorder="1" applyAlignment="1" applyProtection="1">
      <alignment horizontal="center" vertical="center" wrapText="1"/>
    </xf>
    <xf numFmtId="182" fontId="41" fillId="9" borderId="101" xfId="0" applyNumberFormat="1" applyFont="1" applyFill="1" applyBorder="1" applyAlignment="1" applyProtection="1">
      <alignment horizontal="center" vertical="center" wrapText="1"/>
    </xf>
    <xf numFmtId="0" fontId="32" fillId="0" borderId="102" xfId="0" applyFont="1" applyFill="1" applyBorder="1" applyAlignment="1" applyProtection="1">
      <alignment horizontal="center" vertical="center" wrapText="1"/>
    </xf>
    <xf numFmtId="0" fontId="32" fillId="0" borderId="103" xfId="0" applyFont="1" applyFill="1" applyBorder="1" applyAlignment="1" applyProtection="1">
      <alignment horizontal="center" vertical="center" wrapText="1"/>
    </xf>
    <xf numFmtId="0" fontId="42" fillId="0" borderId="104" xfId="0" applyFont="1" applyFill="1" applyBorder="1" applyAlignment="1" applyProtection="1">
      <alignment horizontal="center" vertical="center" wrapText="1"/>
    </xf>
    <xf numFmtId="0" fontId="41" fillId="5" borderId="105" xfId="0" applyFont="1" applyFill="1" applyBorder="1" applyAlignment="1" applyProtection="1">
      <alignment horizontal="center" vertical="center" wrapText="1"/>
      <protection locked="0"/>
    </xf>
    <xf numFmtId="0" fontId="41" fillId="5" borderId="103" xfId="0" applyFont="1" applyFill="1" applyBorder="1" applyAlignment="1" applyProtection="1">
      <alignment horizontal="center" vertical="center" wrapText="1"/>
      <protection locked="0"/>
    </xf>
    <xf numFmtId="0" fontId="42" fillId="5" borderId="104" xfId="0" applyFont="1" applyFill="1" applyBorder="1" applyAlignment="1" applyProtection="1">
      <alignment horizontal="center" vertical="center" wrapText="1"/>
      <protection locked="0"/>
    </xf>
    <xf numFmtId="0" fontId="32" fillId="0" borderId="105" xfId="0" applyFont="1" applyFill="1" applyBorder="1" applyAlignment="1" applyProtection="1">
      <alignment horizontal="center" vertical="center" wrapText="1"/>
    </xf>
    <xf numFmtId="0" fontId="42" fillId="0" borderId="106" xfId="0" applyFont="1" applyFill="1" applyBorder="1" applyAlignment="1" applyProtection="1">
      <alignment horizontal="center" vertical="center" wrapText="1"/>
    </xf>
    <xf numFmtId="0" fontId="13" fillId="5" borderId="107" xfId="0" applyFont="1" applyFill="1" applyBorder="1" applyAlignment="1" applyProtection="1">
      <alignment horizontal="center" vertical="center" wrapText="1" shrinkToFit="1"/>
      <protection locked="0"/>
    </xf>
    <xf numFmtId="0" fontId="0" fillId="0" borderId="0" xfId="0" applyFont="1" applyFill="1" applyBorder="1" applyAlignment="1" applyProtection="1">
      <alignment horizontal="center"/>
    </xf>
    <xf numFmtId="0" fontId="39" fillId="0" borderId="108" xfId="0" applyFont="1" applyFill="1" applyBorder="1" applyAlignment="1" applyProtection="1">
      <alignment horizontal="left" vertical="center" shrinkToFit="1"/>
    </xf>
    <xf numFmtId="0" fontId="39" fillId="0" borderId="62" xfId="0" applyFont="1" applyFill="1" applyBorder="1" applyAlignment="1" applyProtection="1">
      <alignment horizontal="left" vertical="center" shrinkToFit="1"/>
    </xf>
    <xf numFmtId="0" fontId="39" fillId="9" borderId="109" xfId="0" applyFont="1" applyFill="1" applyBorder="1" applyAlignment="1" applyProtection="1">
      <alignment horizontal="center" vertical="center"/>
    </xf>
    <xf numFmtId="0" fontId="43" fillId="5" borderId="110" xfId="0" applyFont="1" applyFill="1" applyBorder="1" applyAlignment="1" applyProtection="1">
      <alignment horizontal="center" vertical="center"/>
      <protection locked="0"/>
    </xf>
    <xf numFmtId="0" fontId="43" fillId="5" borderId="111" xfId="0" applyFont="1" applyFill="1" applyBorder="1" applyAlignment="1" applyProtection="1">
      <alignment horizontal="center"/>
      <protection locked="0"/>
    </xf>
    <xf numFmtId="0" fontId="43" fillId="10" borderId="111" xfId="0" applyFont="1" applyFill="1" applyBorder="1" applyAlignment="1" applyProtection="1">
      <alignment horizontal="center"/>
    </xf>
    <xf numFmtId="0" fontId="40" fillId="5" borderId="112" xfId="0" applyFont="1" applyFill="1" applyBorder="1" applyProtection="1">
      <protection locked="0"/>
    </xf>
    <xf numFmtId="0" fontId="39" fillId="9" borderId="77" xfId="0" applyFont="1" applyFill="1" applyBorder="1" applyAlignment="1" applyProtection="1">
      <alignment horizontal="center" vertical="center"/>
    </xf>
    <xf numFmtId="0" fontId="43" fillId="5" borderId="111" xfId="0" applyFont="1" applyFill="1" applyBorder="1" applyAlignment="1" applyProtection="1">
      <alignment horizontal="center" vertical="center"/>
      <protection locked="0"/>
    </xf>
    <xf numFmtId="0" fontId="37" fillId="5" borderId="113" xfId="0" applyFont="1" applyFill="1" applyBorder="1" applyAlignment="1" applyProtection="1">
      <alignment horizontal="center" vertical="center" wrapText="1"/>
      <protection locked="0"/>
    </xf>
    <xf numFmtId="181" fontId="41" fillId="9" borderId="114" xfId="0" applyNumberFormat="1" applyFont="1" applyFill="1" applyBorder="1" applyAlignment="1" applyProtection="1">
      <alignment horizontal="center" vertical="center" wrapText="1"/>
    </xf>
    <xf numFmtId="182" fontId="41" fillId="9" borderId="115" xfId="0" applyNumberFormat="1" applyFont="1" applyFill="1" applyBorder="1" applyAlignment="1" applyProtection="1">
      <alignment horizontal="center" vertical="center" wrapText="1"/>
    </xf>
    <xf numFmtId="182" fontId="44" fillId="0" borderId="116" xfId="0" applyNumberFormat="1" applyFont="1" applyFill="1" applyBorder="1" applyAlignment="1" applyProtection="1">
      <alignment horizontal="center" vertical="center" wrapText="1"/>
    </xf>
    <xf numFmtId="0" fontId="32" fillId="0" borderId="117" xfId="0" applyFont="1" applyFill="1" applyBorder="1" applyAlignment="1" applyProtection="1">
      <alignment horizontal="center" vertical="top" wrapText="1"/>
    </xf>
    <xf numFmtId="0" fontId="42" fillId="0" borderId="18" xfId="0" applyFont="1" applyFill="1" applyBorder="1" applyAlignment="1" applyProtection="1">
      <alignment horizontal="center" vertical="center" wrapText="1"/>
    </xf>
    <xf numFmtId="182" fontId="44" fillId="0" borderId="118" xfId="0" applyNumberFormat="1" applyFont="1" applyFill="1" applyBorder="1" applyAlignment="1" applyProtection="1">
      <alignment horizontal="center" vertical="center" wrapText="1"/>
    </xf>
    <xf numFmtId="0" fontId="42" fillId="5" borderId="18" xfId="0" applyFont="1" applyFill="1" applyBorder="1" applyAlignment="1" applyProtection="1">
      <alignment horizontal="center" vertical="center" wrapText="1"/>
      <protection locked="0"/>
    </xf>
    <xf numFmtId="0" fontId="42" fillId="0" borderId="119" xfId="0" applyFont="1" applyFill="1" applyBorder="1" applyAlignment="1" applyProtection="1">
      <alignment horizontal="center" vertical="center" wrapText="1"/>
    </xf>
    <xf numFmtId="0" fontId="13" fillId="5" borderId="26" xfId="0" applyFont="1" applyFill="1" applyBorder="1" applyAlignment="1" applyProtection="1">
      <alignment horizontal="center" vertical="center" shrinkToFit="1"/>
      <protection locked="0"/>
    </xf>
    <xf numFmtId="0" fontId="39" fillId="0" borderId="120" xfId="0" applyFont="1" applyFill="1" applyBorder="1" applyAlignment="1" applyProtection="1">
      <alignment horizontal="left" vertical="center" shrinkToFit="1"/>
    </xf>
    <xf numFmtId="0" fontId="39" fillId="0" borderId="121" xfId="0" applyFont="1" applyFill="1" applyBorder="1" applyAlignment="1" applyProtection="1">
      <alignment horizontal="left" vertical="center" shrinkToFit="1"/>
    </xf>
    <xf numFmtId="0" fontId="39" fillId="9" borderId="122" xfId="0" applyFont="1" applyFill="1" applyBorder="1" applyAlignment="1" applyProtection="1">
      <alignment horizontal="center" vertical="center"/>
    </xf>
    <xf numFmtId="0" fontId="43" fillId="5" borderId="123" xfId="0" applyFont="1" applyFill="1" applyBorder="1" applyAlignment="1" applyProtection="1">
      <alignment horizontal="center" vertical="center"/>
      <protection locked="0"/>
    </xf>
    <xf numFmtId="0" fontId="43" fillId="5" borderId="124" xfId="0" applyFont="1" applyFill="1" applyBorder="1" applyAlignment="1" applyProtection="1">
      <alignment horizontal="center"/>
      <protection locked="0"/>
    </xf>
    <xf numFmtId="0" fontId="43" fillId="10" borderId="124" xfId="0" applyFont="1" applyFill="1" applyBorder="1" applyAlignment="1" applyProtection="1">
      <alignment horizontal="center"/>
    </xf>
    <xf numFmtId="0" fontId="40" fillId="5" borderId="125" xfId="0" applyFont="1" applyFill="1" applyBorder="1" applyProtection="1">
      <protection locked="0"/>
    </xf>
    <xf numFmtId="0" fontId="39" fillId="9" borderId="126" xfId="0" applyFont="1" applyFill="1" applyBorder="1" applyAlignment="1" applyProtection="1">
      <alignment horizontal="center" vertical="center"/>
    </xf>
    <xf numFmtId="0" fontId="43" fillId="5" borderId="124" xfId="0" applyFont="1" applyFill="1" applyBorder="1" applyAlignment="1" applyProtection="1">
      <alignment horizontal="center" vertical="center"/>
      <protection locked="0"/>
    </xf>
    <xf numFmtId="0" fontId="45" fillId="0" borderId="18" xfId="0" applyFont="1" applyBorder="1" applyAlignment="1" applyProtection="1"/>
    <xf numFmtId="181" fontId="41" fillId="9" borderId="127" xfId="0" applyNumberFormat="1" applyFont="1" applyFill="1" applyBorder="1" applyAlignment="1" applyProtection="1">
      <alignment horizontal="center" vertical="center" wrapText="1"/>
    </xf>
    <xf numFmtId="182" fontId="41" fillId="9" borderId="6" xfId="0" applyNumberFormat="1" applyFont="1" applyFill="1" applyBorder="1" applyAlignment="1" applyProtection="1">
      <alignment horizontal="center" vertical="center" wrapText="1"/>
    </xf>
    <xf numFmtId="0" fontId="41" fillId="0" borderId="128" xfId="0" applyFont="1" applyFill="1" applyBorder="1" applyAlignment="1" applyProtection="1">
      <alignment horizontal="center" vertical="center" wrapText="1"/>
    </xf>
    <xf numFmtId="0" fontId="41" fillId="0" borderId="129" xfId="0" applyFont="1" applyFill="1" applyBorder="1" applyAlignment="1" applyProtection="1">
      <alignment horizontal="center" vertical="center" wrapText="1"/>
    </xf>
    <xf numFmtId="0" fontId="42" fillId="0" borderId="7" xfId="0" applyFont="1" applyFill="1" applyBorder="1" applyAlignment="1" applyProtection="1">
      <alignment horizontal="center" vertical="center" wrapText="1"/>
    </xf>
    <xf numFmtId="0" fontId="41" fillId="0" borderId="6" xfId="0" applyFont="1" applyFill="1" applyBorder="1" applyAlignment="1" applyProtection="1">
      <alignment horizontal="center" vertical="center" wrapText="1"/>
    </xf>
    <xf numFmtId="0" fontId="43" fillId="5" borderId="110" xfId="0" applyFont="1" applyFill="1" applyBorder="1" applyAlignment="1" applyProtection="1">
      <alignment horizontal="center"/>
      <protection locked="0"/>
    </xf>
    <xf numFmtId="182" fontId="41" fillId="9" borderId="50" xfId="0" applyNumberFormat="1" applyFont="1" applyFill="1" applyBorder="1" applyAlignment="1" applyProtection="1">
      <alignment horizontal="center" vertical="center" wrapText="1"/>
    </xf>
    <xf numFmtId="0" fontId="42" fillId="0" borderId="51" xfId="0" applyFont="1" applyFill="1" applyBorder="1" applyAlignment="1" applyProtection="1">
      <alignment horizontal="center" vertical="center" wrapText="1"/>
    </xf>
    <xf numFmtId="0" fontId="43" fillId="5" borderId="123" xfId="0" applyFont="1" applyFill="1" applyBorder="1" applyAlignment="1" applyProtection="1">
      <alignment horizontal="center"/>
      <protection locked="0"/>
    </xf>
    <xf numFmtId="0" fontId="8" fillId="5" borderId="17" xfId="4" applyFont="1" applyFill="1" applyBorder="1" applyAlignment="1" applyProtection="1">
      <alignment horizontal="center" vertical="center"/>
      <protection locked="0"/>
    </xf>
    <xf numFmtId="0" fontId="16" fillId="0" borderId="0" xfId="0" applyFont="1" applyAlignment="1" applyProtection="1">
      <alignment horizontal="left" indent="1"/>
    </xf>
    <xf numFmtId="0" fontId="8" fillId="5" borderId="42" xfId="4" applyFont="1" applyFill="1" applyBorder="1" applyAlignment="1" applyProtection="1">
      <alignment horizontal="center" vertical="center"/>
      <protection locked="0"/>
    </xf>
    <xf numFmtId="0" fontId="13" fillId="5" borderId="130" xfId="0" applyFont="1" applyFill="1" applyBorder="1" applyAlignment="1" applyProtection="1">
      <alignment horizontal="center" vertical="center" shrinkToFit="1"/>
      <protection locked="0"/>
    </xf>
    <xf numFmtId="0" fontId="46" fillId="0" borderId="121" xfId="0" applyFont="1" applyFill="1" applyBorder="1" applyAlignment="1" applyProtection="1">
      <alignment horizontal="left" vertical="center" wrapText="1"/>
    </xf>
    <xf numFmtId="0" fontId="47" fillId="0" borderId="0" xfId="0" applyFont="1" applyBorder="1" applyAlignment="1" applyProtection="1">
      <alignment vertical="center"/>
    </xf>
    <xf numFmtId="0" fontId="39" fillId="9" borderId="107" xfId="0" applyFont="1" applyFill="1" applyBorder="1" applyAlignment="1" applyProtection="1">
      <alignment horizontal="center" vertical="center" wrapText="1"/>
    </xf>
    <xf numFmtId="0" fontId="45" fillId="0" borderId="0" xfId="0" applyFont="1" applyAlignment="1" applyProtection="1">
      <alignment horizontal="distributed"/>
    </xf>
    <xf numFmtId="0" fontId="39" fillId="9" borderId="130" xfId="0" applyFont="1" applyFill="1" applyBorder="1" applyAlignment="1" applyProtection="1">
      <alignment horizontal="center" vertical="center" wrapText="1"/>
    </xf>
    <xf numFmtId="0" fontId="10" fillId="5" borderId="17" xfId="0" applyFont="1" applyFill="1" applyBorder="1" applyAlignment="1" applyProtection="1">
      <alignment horizontal="center"/>
      <protection locked="0"/>
    </xf>
    <xf numFmtId="0" fontId="0" fillId="0" borderId="18" xfId="0" applyFont="1" applyBorder="1" applyAlignment="1" applyProtection="1">
      <alignment horizontal="center"/>
    </xf>
    <xf numFmtId="177" fontId="13" fillId="5" borderId="107" xfId="0" applyNumberFormat="1" applyFont="1" applyFill="1" applyBorder="1" applyAlignment="1" applyProtection="1">
      <alignment horizontal="center" vertical="center"/>
      <protection locked="0"/>
    </xf>
    <xf numFmtId="0" fontId="10" fillId="5" borderId="26" xfId="0" applyFont="1" applyFill="1" applyBorder="1" applyAlignment="1" applyProtection="1">
      <alignment horizontal="center"/>
      <protection locked="0"/>
    </xf>
    <xf numFmtId="177" fontId="13" fillId="5" borderId="26" xfId="0" applyNumberFormat="1" applyFont="1" applyFill="1" applyBorder="1" applyAlignment="1" applyProtection="1">
      <alignment horizontal="center" vertical="center"/>
      <protection locked="0"/>
    </xf>
    <xf numFmtId="182" fontId="41" fillId="9" borderId="76" xfId="0" applyNumberFormat="1" applyFont="1" applyFill="1" applyBorder="1" applyAlignment="1" applyProtection="1">
      <alignment horizontal="center" vertical="center" wrapText="1"/>
    </xf>
    <xf numFmtId="177" fontId="13" fillId="5" borderId="42" xfId="0" applyNumberFormat="1" applyFont="1" applyFill="1" applyBorder="1" applyAlignment="1" applyProtection="1">
      <alignment horizontal="center" vertical="center"/>
      <protection locked="0"/>
    </xf>
    <xf numFmtId="0" fontId="39" fillId="0" borderId="131" xfId="0" applyFont="1" applyFill="1" applyBorder="1" applyAlignment="1" applyProtection="1">
      <alignment horizontal="left" vertical="center" shrinkToFit="1"/>
    </xf>
    <xf numFmtId="0" fontId="46" fillId="0" borderId="132" xfId="0" applyFont="1" applyFill="1" applyBorder="1" applyAlignment="1" applyProtection="1">
      <alignment horizontal="left" vertical="center" wrapText="1"/>
    </xf>
    <xf numFmtId="0" fontId="37" fillId="5" borderId="133" xfId="0" applyFont="1" applyFill="1" applyBorder="1" applyAlignment="1" applyProtection="1">
      <alignment horizontal="center" vertical="center" wrapText="1"/>
      <protection locked="0"/>
    </xf>
    <xf numFmtId="0" fontId="0" fillId="0" borderId="0" xfId="0" applyFont="1" applyAlignment="1" applyProtection="1">
      <alignment horizontal="right"/>
    </xf>
    <xf numFmtId="0" fontId="10" fillId="5" borderId="42" xfId="0" applyFont="1" applyFill="1" applyBorder="1" applyAlignment="1" applyProtection="1">
      <alignment horizontal="center"/>
      <protection locked="0"/>
    </xf>
    <xf numFmtId="181" fontId="41" fillId="9" borderId="134" xfId="0" applyNumberFormat="1" applyFont="1" applyFill="1" applyBorder="1" applyAlignment="1" applyProtection="1">
      <alignment horizontal="center" vertical="center" wrapText="1"/>
    </xf>
    <xf numFmtId="182" fontId="41" fillId="9" borderId="67" xfId="0" applyNumberFormat="1" applyFont="1" applyFill="1" applyBorder="1" applyAlignment="1" applyProtection="1">
      <alignment horizontal="center" vertical="center" wrapText="1"/>
    </xf>
    <xf numFmtId="182" fontId="44" fillId="0" borderId="135" xfId="0" applyNumberFormat="1" applyFont="1" applyFill="1" applyBorder="1" applyAlignment="1" applyProtection="1">
      <alignment horizontal="center" vertical="center" wrapText="1"/>
    </xf>
    <xf numFmtId="0" fontId="32" fillId="0" borderId="136" xfId="0" applyFont="1" applyFill="1" applyBorder="1" applyAlignment="1" applyProtection="1">
      <alignment horizontal="center" vertical="top" wrapText="1"/>
    </xf>
    <xf numFmtId="0" fontId="42" fillId="0" borderId="137" xfId="0" applyFont="1" applyFill="1" applyBorder="1" applyAlignment="1" applyProtection="1">
      <alignment horizontal="center" vertical="center" wrapText="1"/>
    </xf>
    <xf numFmtId="182" fontId="44" fillId="0" borderId="138" xfId="0" applyNumberFormat="1" applyFont="1" applyFill="1" applyBorder="1" applyAlignment="1" applyProtection="1">
      <alignment horizontal="center" vertical="center" wrapText="1"/>
    </xf>
    <xf numFmtId="0" fontId="42" fillId="0" borderId="139" xfId="0" applyFont="1" applyFill="1" applyBorder="1" applyAlignment="1" applyProtection="1">
      <alignment horizontal="center" vertical="center" wrapText="1"/>
    </xf>
    <xf numFmtId="0" fontId="34" fillId="0" borderId="67" xfId="0" applyFont="1" applyBorder="1" applyAlignment="1" applyProtection="1">
      <alignment vertical="center"/>
    </xf>
    <xf numFmtId="0" fontId="48" fillId="0" borderId="67" xfId="0" applyFont="1" applyBorder="1" applyAlignment="1" applyProtection="1">
      <alignment vertical="center" wrapText="1"/>
    </xf>
    <xf numFmtId="0" fontId="36" fillId="0" borderId="67" xfId="0" applyFont="1" applyBorder="1" applyAlignment="1" applyProtection="1">
      <alignment horizontal="left" vertical="center" wrapText="1" indent="1"/>
    </xf>
    <xf numFmtId="0" fontId="37" fillId="0" borderId="67" xfId="0" applyFont="1" applyBorder="1" applyAlignment="1" applyProtection="1">
      <alignment horizontal="left" vertical="center" wrapText="1" indent="1"/>
    </xf>
    <xf numFmtId="0" fontId="38" fillId="0" borderId="67" xfId="0" applyFont="1" applyBorder="1" applyAlignment="1" applyProtection="1">
      <alignment horizontal="justify" vertical="center" wrapText="1"/>
    </xf>
    <xf numFmtId="0" fontId="34" fillId="0" borderId="67" xfId="0" applyFont="1" applyBorder="1" applyAlignment="1" applyProtection="1">
      <alignment horizontal="justify" vertical="center" wrapText="1"/>
    </xf>
    <xf numFmtId="0" fontId="39" fillId="0" borderId="67" xfId="0" applyFont="1" applyBorder="1" applyAlignment="1" applyProtection="1">
      <alignment vertical="center" wrapText="1"/>
    </xf>
    <xf numFmtId="0" fontId="39" fillId="0" borderId="67" xfId="0" applyFont="1" applyBorder="1" applyAlignment="1" applyProtection="1">
      <alignment vertical="center"/>
    </xf>
    <xf numFmtId="0" fontId="39" fillId="9" borderId="134" xfId="0" applyFont="1" applyFill="1" applyBorder="1" applyAlignment="1" applyProtection="1">
      <alignment horizontal="center" vertical="center"/>
    </xf>
    <xf numFmtId="0" fontId="43" fillId="5" borderId="140" xfId="0" applyFont="1" applyFill="1" applyBorder="1" applyAlignment="1" applyProtection="1">
      <alignment horizontal="center"/>
      <protection locked="0"/>
    </xf>
    <xf numFmtId="0" fontId="43" fillId="5" borderId="141" xfId="0" applyFont="1" applyFill="1" applyBorder="1" applyAlignment="1" applyProtection="1">
      <alignment horizontal="center"/>
      <protection locked="0"/>
    </xf>
    <xf numFmtId="0" fontId="43" fillId="10" borderId="141" xfId="0" applyFont="1" applyFill="1" applyBorder="1" applyAlignment="1" applyProtection="1">
      <alignment horizontal="center"/>
    </xf>
    <xf numFmtId="0" fontId="40" fillId="5" borderId="142" xfId="0" applyFont="1" applyFill="1" applyBorder="1" applyProtection="1">
      <protection locked="0"/>
    </xf>
    <xf numFmtId="0" fontId="39" fillId="9" borderId="143" xfId="0" applyFont="1" applyFill="1" applyBorder="1" applyAlignment="1" applyProtection="1">
      <alignment horizontal="center" vertical="center"/>
    </xf>
    <xf numFmtId="0" fontId="43" fillId="5" borderId="140" xfId="0" applyFont="1" applyFill="1" applyBorder="1" applyAlignment="1" applyProtection="1">
      <alignment horizontal="center" vertical="center"/>
      <protection locked="0"/>
    </xf>
    <xf numFmtId="0" fontId="43" fillId="5" borderId="141" xfId="0" applyFont="1" applyFill="1" applyBorder="1" applyAlignment="1" applyProtection="1">
      <alignment horizontal="center" vertical="center"/>
      <protection locked="0"/>
    </xf>
    <xf numFmtId="0" fontId="37" fillId="0" borderId="67" xfId="0" applyFont="1" applyBorder="1" applyAlignment="1" applyProtection="1">
      <alignment horizontal="left" wrapText="1"/>
    </xf>
    <xf numFmtId="0" fontId="37" fillId="0" borderId="67" xfId="0" applyFont="1" applyFill="1" applyBorder="1" applyAlignment="1" applyProtection="1">
      <alignment horizontal="left" vertical="top" wrapText="1"/>
    </xf>
    <xf numFmtId="0" fontId="37" fillId="0" borderId="67" xfId="0" applyFont="1" applyFill="1" applyBorder="1" applyAlignment="1" applyProtection="1">
      <alignment horizontal="left" vertical="center" wrapText="1"/>
    </xf>
    <xf numFmtId="0" fontId="0" fillId="0" borderId="144" xfId="0" applyFont="1" applyBorder="1" applyProtection="1"/>
    <xf numFmtId="0" fontId="16" fillId="0" borderId="0" xfId="0" applyFont="1" applyFill="1" applyAlignment="1" applyProtection="1">
      <alignment horizontal="center"/>
    </xf>
    <xf numFmtId="0" fontId="0" fillId="0" borderId="0" xfId="0" applyFont="1" applyFill="1" applyAlignment="1" applyProtection="1">
      <alignment horizontal="center"/>
    </xf>
    <xf numFmtId="181" fontId="41" fillId="0" borderId="0" xfId="0" applyNumberFormat="1" applyFont="1" applyFill="1" applyAlignment="1" applyProtection="1">
      <alignment horizontal="center" vertical="center" wrapText="1"/>
    </xf>
    <xf numFmtId="182" fontId="41" fillId="0" borderId="0" xfId="0" applyNumberFormat="1" applyFont="1" applyFill="1" applyAlignment="1" applyProtection="1">
      <alignment horizontal="center" vertical="center" wrapText="1"/>
    </xf>
    <xf numFmtId="182" fontId="44" fillId="0" borderId="0" xfId="0" applyNumberFormat="1" applyFont="1" applyFill="1" applyAlignment="1" applyProtection="1">
      <alignment horizontal="center" vertical="center" wrapText="1"/>
    </xf>
    <xf numFmtId="0" fontId="32" fillId="0" borderId="0" xfId="0" applyFont="1" applyFill="1" applyAlignment="1" applyProtection="1">
      <alignment horizontal="center" vertical="top" wrapText="1"/>
    </xf>
    <xf numFmtId="0" fontId="42" fillId="0" borderId="0" xfId="0" applyFont="1" applyFill="1" applyAlignment="1" applyProtection="1">
      <alignment horizontal="center" vertical="center" wrapText="1"/>
    </xf>
    <xf numFmtId="0" fontId="32" fillId="5" borderId="0" xfId="0" applyFont="1" applyFill="1" applyAlignment="1" applyProtection="1">
      <alignment horizontal="center" vertical="top" wrapText="1"/>
    </xf>
    <xf numFmtId="0" fontId="42" fillId="5" borderId="0" xfId="0" applyFont="1" applyFill="1" applyAlignment="1" applyProtection="1">
      <alignment horizontal="center" vertical="center" wrapText="1"/>
    </xf>
    <xf numFmtId="182" fontId="44" fillId="5" borderId="0" xfId="0" applyNumberFormat="1" applyFont="1" applyFill="1" applyAlignment="1" applyProtection="1">
      <alignment horizontal="center" vertical="center" wrapText="1"/>
    </xf>
    <xf numFmtId="0" fontId="34" fillId="0" borderId="0" xfId="0" applyFont="1" applyAlignment="1" applyProtection="1">
      <alignment vertical="center"/>
    </xf>
    <xf numFmtId="0" fontId="48" fillId="0" borderId="0" xfId="0" applyFont="1" applyAlignment="1" applyProtection="1">
      <alignment vertical="center" wrapText="1"/>
    </xf>
    <xf numFmtId="0" fontId="36" fillId="0" borderId="0" xfId="0" applyFont="1" applyAlignment="1" applyProtection="1">
      <alignment horizontal="left" vertical="center" wrapText="1" indent="1"/>
    </xf>
    <xf numFmtId="0" fontId="37" fillId="0" borderId="0" xfId="0" applyFont="1" applyAlignment="1" applyProtection="1">
      <alignment horizontal="left" vertical="center" wrapText="1" indent="1"/>
    </xf>
    <xf numFmtId="0" fontId="38" fillId="0" borderId="0" xfId="0" applyFont="1" applyAlignment="1" applyProtection="1">
      <alignment horizontal="justify" vertical="center" wrapText="1"/>
    </xf>
    <xf numFmtId="0" fontId="34" fillId="0" borderId="0" xfId="0" applyFont="1" applyAlignment="1" applyProtection="1">
      <alignment horizontal="justify" vertical="center" wrapText="1"/>
    </xf>
    <xf numFmtId="0" fontId="39" fillId="0" borderId="0" xfId="0" applyFont="1" applyAlignment="1" applyProtection="1">
      <alignment vertical="center" wrapText="1"/>
    </xf>
    <xf numFmtId="0" fontId="39" fillId="0" borderId="0" xfId="0" applyFont="1" applyAlignment="1" applyProtection="1">
      <alignment vertical="center"/>
    </xf>
    <xf numFmtId="0" fontId="39" fillId="0" borderId="0" xfId="0" applyFont="1" applyFill="1" applyAlignment="1" applyProtection="1">
      <alignment horizontal="center" vertical="center"/>
    </xf>
    <xf numFmtId="0" fontId="0" fillId="0" borderId="0" xfId="0" applyBorder="1" applyProtection="1"/>
    <xf numFmtId="0" fontId="37" fillId="0" borderId="0" xfId="0" applyFont="1" applyAlignment="1" applyProtection="1">
      <alignment horizontal="left" vertical="center" wrapText="1"/>
    </xf>
    <xf numFmtId="0" fontId="17" fillId="0" borderId="0" xfId="0" applyFont="1" applyAlignment="1">
      <alignment vertical="top"/>
    </xf>
    <xf numFmtId="0" fontId="17" fillId="0" borderId="0" xfId="0" applyFont="1"/>
    <xf numFmtId="0" fontId="17" fillId="0" borderId="0" xfId="0" applyFont="1" applyAlignment="1" applyProtection="1">
      <alignment vertical="center"/>
    </xf>
    <xf numFmtId="0" fontId="17" fillId="0" borderId="0" xfId="0" applyFont="1" applyProtection="1"/>
    <xf numFmtId="0" fontId="17" fillId="0" borderId="0" xfId="0" applyFont="1" applyAlignment="1">
      <alignment vertical="center"/>
    </xf>
    <xf numFmtId="0" fontId="17" fillId="0" borderId="0" xfId="0" applyFont="1" applyAlignment="1" applyProtection="1">
      <alignment vertical="top"/>
    </xf>
    <xf numFmtId="0" fontId="1" fillId="8" borderId="145" xfId="2" applyFont="1" applyFill="1" applyBorder="1" applyAlignment="1" applyProtection="1">
      <alignment horizontal="center" vertical="center" shrinkToFit="1"/>
    </xf>
    <xf numFmtId="0" fontId="2" fillId="8" borderId="70" xfId="3" applyFont="1" applyFill="1" applyBorder="1" applyAlignment="1" applyProtection="1">
      <alignment horizontal="center" vertical="center" wrapText="1"/>
    </xf>
    <xf numFmtId="0" fontId="2" fillId="8" borderId="78" xfId="3" applyFont="1" applyFill="1" applyBorder="1" applyAlignment="1" applyProtection="1">
      <alignment horizontal="center" vertical="center" wrapText="1"/>
    </xf>
    <xf numFmtId="0" fontId="2" fillId="6" borderId="0" xfId="3" applyFont="1" applyFill="1" applyProtection="1">
      <alignment vertical="center"/>
    </xf>
    <xf numFmtId="6" fontId="0" fillId="0" borderId="0" xfId="6" applyFont="1" applyAlignment="1"/>
    <xf numFmtId="0" fontId="0" fillId="11" borderId="56" xfId="0" applyFill="1" applyBorder="1" applyAlignment="1">
      <alignment horizontal="center"/>
    </xf>
    <xf numFmtId="0" fontId="0" fillId="12" borderId="56" xfId="0" applyFill="1" applyBorder="1" applyAlignment="1">
      <alignment horizontal="center"/>
    </xf>
    <xf numFmtId="0" fontId="2" fillId="8" borderId="145" xfId="3" applyFont="1" applyFill="1" applyBorder="1" applyAlignment="1" applyProtection="1">
      <alignment horizontal="center" vertical="center"/>
    </xf>
    <xf numFmtId="0" fontId="2" fillId="8" borderId="78" xfId="3" applyFont="1" applyFill="1" applyBorder="1" applyAlignment="1" applyProtection="1">
      <alignment horizontal="center" vertical="center" shrinkToFit="1"/>
    </xf>
    <xf numFmtId="0" fontId="2" fillId="8" borderId="22" xfId="3" applyFont="1" applyFill="1" applyBorder="1" applyAlignment="1" applyProtection="1">
      <alignment horizontal="center" vertical="center"/>
    </xf>
    <xf numFmtId="0" fontId="49" fillId="6" borderId="12" xfId="3" applyFont="1" applyFill="1" applyBorder="1" applyAlignment="1" applyProtection="1">
      <alignment vertical="center" wrapText="1"/>
    </xf>
    <xf numFmtId="0" fontId="8" fillId="0" borderId="0" xfId="4" applyFont="1" applyFill="1" applyBorder="1" applyAlignment="1" applyProtection="1">
      <alignment vertical="center"/>
    </xf>
    <xf numFmtId="0" fontId="0" fillId="0" borderId="56" xfId="0" applyBorder="1" applyAlignment="1">
      <alignment horizontal="center"/>
    </xf>
    <xf numFmtId="6" fontId="2" fillId="5" borderId="78" xfId="6" applyFont="1" applyFill="1" applyBorder="1" applyAlignment="1" applyProtection="1">
      <alignment horizontal="right" vertical="center"/>
    </xf>
    <xf numFmtId="6" fontId="2" fillId="5" borderId="22" xfId="3" applyNumberFormat="1" applyFont="1" applyFill="1" applyBorder="1" applyAlignment="1" applyProtection="1">
      <alignment horizontal="right" vertical="center"/>
    </xf>
    <xf numFmtId="0" fontId="8" fillId="0" borderId="0" xfId="4" applyFont="1" applyFill="1" applyBorder="1" applyAlignment="1">
      <alignment vertical="center"/>
    </xf>
    <xf numFmtId="38" fontId="2" fillId="11" borderId="78" xfId="7" applyFont="1" applyFill="1" applyBorder="1" applyAlignment="1" applyProtection="1">
      <alignment horizontal="center" vertical="center"/>
    </xf>
    <xf numFmtId="0" fontId="2" fillId="8" borderId="74" xfId="3" applyFont="1" applyFill="1" applyBorder="1" applyAlignment="1" applyProtection="1">
      <alignment horizontal="center" vertical="center"/>
    </xf>
    <xf numFmtId="6" fontId="2" fillId="11" borderId="78" xfId="3" applyNumberFormat="1" applyFont="1" applyFill="1" applyBorder="1" applyAlignment="1" applyProtection="1">
      <alignment horizontal="right" vertical="center"/>
    </xf>
    <xf numFmtId="6" fontId="2" fillId="11" borderId="74" xfId="3" applyNumberFormat="1" applyFont="1" applyFill="1" applyBorder="1" applyAlignment="1" applyProtection="1">
      <alignment horizontal="right" vertical="center"/>
    </xf>
    <xf numFmtId="6" fontId="0" fillId="0" borderId="0" xfId="6" applyFont="1" applyAlignment="1" applyProtection="1"/>
    <xf numFmtId="0" fontId="1" fillId="0" borderId="0" xfId="2" applyFont="1" applyFill="1" applyBorder="1" applyAlignment="1" applyProtection="1">
      <alignment vertical="center"/>
    </xf>
    <xf numFmtId="0" fontId="1" fillId="0" borderId="0" xfId="4" applyFont="1" applyFill="1" applyBorder="1" applyAlignment="1">
      <alignment vertical="center"/>
    </xf>
    <xf numFmtId="0" fontId="0" fillId="0" borderId="0" xfId="0" applyAlignment="1">
      <alignment vertical="center"/>
    </xf>
    <xf numFmtId="0" fontId="0" fillId="0" borderId="0" xfId="4" applyFont="1" applyFill="1" applyAlignment="1">
      <alignment horizontal="right" vertical="center"/>
    </xf>
    <xf numFmtId="0" fontId="0" fillId="0" borderId="0" xfId="4" applyFont="1" applyFill="1">
      <alignment vertical="center"/>
    </xf>
    <xf numFmtId="0" fontId="1" fillId="0" borderId="0" xfId="4" applyFill="1" applyBorder="1">
      <alignment vertical="center"/>
    </xf>
    <xf numFmtId="0" fontId="50" fillId="0" borderId="0" xfId="4" applyFont="1" applyFill="1" applyBorder="1" applyAlignment="1">
      <alignment vertical="center"/>
    </xf>
    <xf numFmtId="0" fontId="1" fillId="0" borderId="0" xfId="4" applyFont="1" applyFill="1" applyBorder="1" applyAlignment="1">
      <alignment horizontal="right" vertical="center"/>
    </xf>
    <xf numFmtId="0" fontId="8" fillId="0" borderId="0" xfId="4" applyFont="1" applyFill="1" applyAlignment="1">
      <alignment horizontal="center" vertical="center"/>
    </xf>
    <xf numFmtId="0" fontId="51" fillId="0" borderId="146" xfId="0" applyFont="1" applyBorder="1" applyAlignment="1">
      <alignment horizontal="center" vertical="center" wrapText="1"/>
    </xf>
    <xf numFmtId="0" fontId="0" fillId="0" borderId="147" xfId="0" applyBorder="1"/>
    <xf numFmtId="0" fontId="0" fillId="0" borderId="148" xfId="0" applyBorder="1"/>
    <xf numFmtId="0" fontId="8" fillId="5" borderId="149" xfId="0" applyFont="1" applyFill="1" applyBorder="1" applyAlignment="1" applyProtection="1">
      <alignment horizontal="center" vertical="center" shrinkToFit="1"/>
      <protection locked="0"/>
    </xf>
    <xf numFmtId="0" fontId="8" fillId="5" borderId="150" xfId="0" applyFont="1" applyFill="1" applyBorder="1" applyAlignment="1" applyProtection="1">
      <alignment horizontal="center" vertical="center" shrinkToFit="1"/>
      <protection locked="0"/>
    </xf>
    <xf numFmtId="0" fontId="52" fillId="0" borderId="0" xfId="4" applyFont="1" applyFill="1" applyAlignment="1">
      <alignment horizontal="right" vertical="center"/>
    </xf>
    <xf numFmtId="0" fontId="52" fillId="0" borderId="0" xfId="4" applyFont="1" applyFill="1">
      <alignment vertical="center"/>
    </xf>
    <xf numFmtId="0" fontId="10" fillId="0" borderId="0" xfId="4" applyFont="1" applyFill="1" applyBorder="1" applyAlignment="1">
      <alignment horizontal="left" vertical="center"/>
    </xf>
    <xf numFmtId="0" fontId="10" fillId="5" borderId="151" xfId="4" applyFont="1" applyFill="1" applyBorder="1" applyAlignment="1" applyProtection="1">
      <alignment horizontal="left" vertical="center"/>
      <protection locked="0"/>
    </xf>
    <xf numFmtId="0" fontId="53" fillId="0" borderId="33" xfId="0" applyFont="1" applyBorder="1" applyAlignment="1">
      <alignment horizontal="left" vertical="center" wrapText="1"/>
    </xf>
    <xf numFmtId="0" fontId="0" fillId="0" borderId="41" xfId="0" applyBorder="1" applyAlignment="1">
      <alignment horizontal="center" vertical="center"/>
    </xf>
    <xf numFmtId="0" fontId="0" fillId="0" borderId="51" xfId="0" applyBorder="1" applyAlignment="1">
      <alignment horizontal="center" vertical="center"/>
    </xf>
    <xf numFmtId="0" fontId="0" fillId="0" borderId="152" xfId="0" applyBorder="1" applyAlignment="1">
      <alignment vertical="center" textRotation="255"/>
    </xf>
    <xf numFmtId="0" fontId="54" fillId="5" borderId="153" xfId="0" applyFont="1" applyFill="1" applyBorder="1" applyAlignment="1" applyProtection="1">
      <alignment horizontal="center" vertical="center" textRotation="255"/>
      <protection locked="0"/>
    </xf>
    <xf numFmtId="0" fontId="54" fillId="5" borderId="33" xfId="0" applyFont="1" applyFill="1" applyBorder="1" applyAlignment="1" applyProtection="1">
      <alignment horizontal="center" vertical="center" textRotation="255"/>
      <protection locked="0"/>
    </xf>
    <xf numFmtId="0" fontId="54" fillId="5" borderId="0" xfId="0" applyFont="1" applyFill="1" applyAlignment="1" applyProtection="1">
      <alignment horizontal="center" vertical="center" textRotation="255"/>
      <protection locked="0"/>
    </xf>
    <xf numFmtId="0" fontId="54" fillId="5" borderId="0" xfId="0" applyFont="1" applyFill="1" applyAlignment="1" applyProtection="1">
      <alignment horizontal="center" vertical="center" textRotation="255"/>
      <protection locked="0"/>
    </xf>
    <xf numFmtId="0" fontId="10" fillId="5" borderId="26" xfId="4" applyFont="1" applyFill="1" applyBorder="1" applyAlignment="1" applyProtection="1">
      <alignment horizontal="left" vertical="center"/>
      <protection locked="0"/>
    </xf>
    <xf numFmtId="0" fontId="0" fillId="0" borderId="43" xfId="0" applyBorder="1" applyAlignment="1">
      <alignment horizontal="center" vertical="center"/>
    </xf>
    <xf numFmtId="0" fontId="0" fillId="0" borderId="78" xfId="0" applyBorder="1" applyAlignment="1">
      <alignment horizontal="center" vertical="center"/>
    </xf>
    <xf numFmtId="0" fontId="0" fillId="0" borderId="23" xfId="0" applyBorder="1" applyAlignment="1">
      <alignment vertical="center" textRotation="255"/>
    </xf>
    <xf numFmtId="0" fontId="54" fillId="5" borderId="154" xfId="0" applyFont="1" applyFill="1" applyBorder="1" applyAlignment="1" applyProtection="1">
      <alignment horizontal="center" vertical="center" textRotation="255"/>
      <protection locked="0"/>
    </xf>
    <xf numFmtId="0" fontId="54" fillId="5" borderId="155" xfId="0" applyFont="1" applyFill="1" applyBorder="1" applyAlignment="1" applyProtection="1">
      <alignment horizontal="center" vertical="center" textRotation="255"/>
      <protection locked="0"/>
    </xf>
    <xf numFmtId="0" fontId="54" fillId="5" borderId="55" xfId="0" applyFont="1" applyFill="1" applyBorder="1" applyAlignment="1" applyProtection="1">
      <alignment horizontal="center" vertical="center" textRotation="255"/>
      <protection locked="0"/>
    </xf>
    <xf numFmtId="0" fontId="0" fillId="0" borderId="0" xfId="4" applyFont="1" applyFill="1" applyAlignment="1">
      <alignment horizontal="center" vertical="center"/>
    </xf>
    <xf numFmtId="0" fontId="8" fillId="0" borderId="67" xfId="4" applyFont="1" applyFill="1" applyBorder="1" applyAlignment="1">
      <alignment horizontal="center" vertical="center"/>
    </xf>
    <xf numFmtId="0" fontId="0" fillId="0" borderId="156" xfId="0" applyBorder="1" applyAlignment="1">
      <alignment horizontal="center" vertical="center"/>
    </xf>
    <xf numFmtId="0" fontId="55" fillId="7" borderId="48" xfId="0" applyFont="1" applyFill="1" applyBorder="1" applyAlignment="1">
      <alignment vertical="top" textRotation="255" wrapText="1"/>
    </xf>
    <xf numFmtId="0" fontId="54" fillId="7" borderId="157" xfId="0" applyFont="1" applyFill="1" applyBorder="1" applyAlignment="1" applyProtection="1">
      <alignment horizontal="center" vertical="center" textRotation="255"/>
      <protection locked="0"/>
    </xf>
    <xf numFmtId="0" fontId="54" fillId="7" borderId="46" xfId="0" applyFont="1" applyFill="1" applyBorder="1" applyAlignment="1" applyProtection="1">
      <alignment horizontal="center" vertical="center" textRotation="255"/>
      <protection locked="0"/>
    </xf>
    <xf numFmtId="0" fontId="56" fillId="0" borderId="0" xfId="4" applyFont="1" applyFill="1" applyAlignment="1">
      <alignment horizontal="left" vertical="center"/>
    </xf>
    <xf numFmtId="0" fontId="53" fillId="5" borderId="151" xfId="4" applyFont="1" applyFill="1" applyBorder="1" applyAlignment="1" applyProtection="1">
      <alignment horizontal="center" vertical="center"/>
      <protection locked="0"/>
    </xf>
    <xf numFmtId="0" fontId="0" fillId="0" borderId="158" xfId="0" applyBorder="1" applyAlignment="1">
      <alignment horizontal="center" vertical="center"/>
    </xf>
    <xf numFmtId="0" fontId="52" fillId="0" borderId="15" xfId="0" applyFont="1" applyBorder="1" applyAlignment="1">
      <alignment vertical="center" textRotation="255"/>
    </xf>
    <xf numFmtId="0" fontId="54" fillId="5" borderId="159" xfId="0" applyFont="1" applyFill="1" applyBorder="1" applyAlignment="1" applyProtection="1">
      <alignment horizontal="center" vertical="center" textRotation="255"/>
      <protection locked="0"/>
    </xf>
    <xf numFmtId="0" fontId="54" fillId="5" borderId="16" xfId="0" applyFont="1" applyFill="1" applyBorder="1" applyAlignment="1" applyProtection="1">
      <alignment horizontal="center" vertical="center" textRotation="255"/>
      <protection locked="0"/>
    </xf>
    <xf numFmtId="0" fontId="54" fillId="5" borderId="160" xfId="0" applyFont="1" applyFill="1" applyBorder="1" applyAlignment="1" applyProtection="1">
      <alignment horizontal="center" vertical="center" textRotation="255"/>
      <protection locked="0"/>
    </xf>
    <xf numFmtId="0" fontId="53" fillId="5" borderId="26" xfId="4" applyFont="1" applyFill="1" applyBorder="1" applyAlignment="1" applyProtection="1">
      <alignment horizontal="center" vertical="center"/>
      <protection locked="0"/>
    </xf>
    <xf numFmtId="0" fontId="52" fillId="0" borderId="24" xfId="0" applyFont="1" applyBorder="1" applyAlignment="1">
      <alignment vertical="center" textRotation="255"/>
    </xf>
    <xf numFmtId="0" fontId="54" fillId="5" borderId="127" xfId="0" applyFont="1" applyFill="1" applyBorder="1" applyAlignment="1" applyProtection="1">
      <alignment horizontal="center" vertical="center" textRotation="255"/>
      <protection locked="0"/>
    </xf>
    <xf numFmtId="0" fontId="54" fillId="5" borderId="161" xfId="0" applyFont="1" applyFill="1" applyBorder="1" applyAlignment="1" applyProtection="1">
      <alignment horizontal="center" vertical="center" textRotation="255"/>
      <protection locked="0"/>
    </xf>
    <xf numFmtId="0" fontId="53" fillId="5" borderId="162" xfId="4" applyFont="1" applyFill="1" applyBorder="1" applyAlignment="1" applyProtection="1">
      <alignment horizontal="center" vertical="center"/>
      <protection locked="0"/>
    </xf>
    <xf numFmtId="0" fontId="57" fillId="7" borderId="48" xfId="0" applyFont="1" applyFill="1" applyBorder="1" applyAlignment="1">
      <alignment vertical="top" textRotation="255"/>
    </xf>
    <xf numFmtId="0" fontId="0" fillId="0" borderId="83" xfId="0" applyBorder="1" applyAlignment="1">
      <alignment horizontal="center" vertical="center"/>
    </xf>
    <xf numFmtId="0" fontId="58" fillId="0" borderId="0" xfId="4" applyFont="1" applyFill="1" applyAlignment="1">
      <alignment vertical="center"/>
    </xf>
    <xf numFmtId="0" fontId="0" fillId="0" borderId="18" xfId="0" applyFont="1" applyBorder="1" applyAlignment="1">
      <alignment horizontal="center" vertical="center"/>
    </xf>
    <xf numFmtId="0" fontId="51" fillId="0" borderId="24" xfId="0" applyFont="1" applyBorder="1" applyAlignment="1">
      <alignment vertical="center" wrapText="1"/>
    </xf>
    <xf numFmtId="0" fontId="51" fillId="5" borderId="157" xfId="0" applyFont="1" applyFill="1" applyBorder="1" applyAlignment="1" applyProtection="1">
      <alignment horizontal="center" vertical="center" wrapText="1"/>
      <protection locked="0"/>
    </xf>
    <xf numFmtId="0" fontId="51" fillId="5" borderId="46" xfId="0" applyFont="1" applyFill="1" applyBorder="1" applyAlignment="1" applyProtection="1">
      <alignment horizontal="center" vertical="center" wrapText="1"/>
      <protection locked="0"/>
    </xf>
    <xf numFmtId="0" fontId="59" fillId="0" borderId="0" xfId="4" applyFont="1" applyFill="1" applyAlignment="1">
      <alignment vertical="center"/>
    </xf>
    <xf numFmtId="0" fontId="52" fillId="0" borderId="163" xfId="0" applyFont="1" applyBorder="1" applyAlignment="1">
      <alignment vertical="center" textRotation="255"/>
    </xf>
    <xf numFmtId="0" fontId="57" fillId="7" borderId="24" xfId="0" applyFont="1" applyFill="1" applyBorder="1" applyAlignment="1">
      <alignment vertical="top" textRotation="255"/>
    </xf>
    <xf numFmtId="0" fontId="54" fillId="7" borderId="127" xfId="0" applyFont="1" applyFill="1" applyBorder="1" applyAlignment="1" applyProtection="1">
      <alignment horizontal="center" vertical="center" textRotation="255"/>
      <protection locked="0"/>
    </xf>
    <xf numFmtId="0" fontId="54" fillId="7" borderId="161" xfId="0" applyFont="1" applyFill="1" applyBorder="1" applyAlignment="1" applyProtection="1">
      <alignment horizontal="center" vertical="center" textRotation="255"/>
      <protection locked="0"/>
    </xf>
    <xf numFmtId="0" fontId="0" fillId="0" borderId="137" xfId="0" applyBorder="1" applyAlignment="1">
      <alignment horizontal="center" vertical="center"/>
    </xf>
    <xf numFmtId="0" fontId="0" fillId="0" borderId="67" xfId="0" applyBorder="1" applyAlignment="1">
      <alignment horizontal="center" vertical="center"/>
    </xf>
    <xf numFmtId="0" fontId="0" fillId="0" borderId="144" xfId="0" applyBorder="1" applyAlignment="1">
      <alignment vertical="center" textRotation="255"/>
    </xf>
    <xf numFmtId="0" fontId="54" fillId="5" borderId="157" xfId="0" applyFont="1" applyFill="1" applyBorder="1" applyAlignment="1" applyProtection="1">
      <alignment horizontal="center" vertical="center" textRotation="255"/>
      <protection locked="0"/>
    </xf>
    <xf numFmtId="0" fontId="54" fillId="5" borderId="46" xfId="0" applyFont="1" applyFill="1" applyBorder="1" applyAlignment="1" applyProtection="1">
      <alignment horizontal="center" vertical="center" textRotation="255"/>
      <protection locked="0"/>
    </xf>
    <xf numFmtId="0" fontId="54" fillId="5" borderId="164" xfId="0" applyFont="1" applyFill="1" applyBorder="1" applyAlignment="1" applyProtection="1">
      <alignment horizontal="center" vertical="center" textRotation="255"/>
      <protection locked="0"/>
    </xf>
    <xf numFmtId="0" fontId="0" fillId="0" borderId="15" xfId="0" applyBorder="1" applyAlignment="1">
      <alignment vertical="center" textRotation="255"/>
    </xf>
    <xf numFmtId="0" fontId="54" fillId="5" borderId="6" xfId="0" applyFont="1" applyFill="1" applyBorder="1" applyAlignment="1" applyProtection="1">
      <alignment horizontal="center" vertical="center" textRotation="255"/>
      <protection locked="0"/>
    </xf>
    <xf numFmtId="0" fontId="10" fillId="5" borderId="162" xfId="4" applyFont="1" applyFill="1" applyBorder="1" applyAlignment="1" applyProtection="1">
      <alignment horizontal="left" vertical="center"/>
      <protection locked="0"/>
    </xf>
    <xf numFmtId="0" fontId="0" fillId="0" borderId="48" xfId="0" applyBorder="1" applyAlignment="1">
      <alignment vertical="center" textRotation="255"/>
    </xf>
    <xf numFmtId="0" fontId="54" fillId="5" borderId="134" xfId="0" applyFont="1" applyFill="1" applyBorder="1" applyAlignment="1" applyProtection="1">
      <alignment horizontal="center" vertical="center" textRotation="255"/>
      <protection locked="0"/>
    </xf>
    <xf numFmtId="0" fontId="54" fillId="5" borderId="144" xfId="0" applyFont="1" applyFill="1" applyBorder="1" applyAlignment="1" applyProtection="1">
      <alignment horizontal="center" vertical="center" textRotation="255"/>
      <protection locked="0"/>
    </xf>
    <xf numFmtId="0" fontId="54" fillId="5" borderId="67" xfId="0" applyFont="1" applyFill="1" applyBorder="1" applyAlignment="1" applyProtection="1">
      <alignment horizontal="center" vertical="center" textRotation="255"/>
      <protection locked="0"/>
    </xf>
    <xf numFmtId="0" fontId="0" fillId="0" borderId="78" xfId="0" applyBorder="1"/>
    <xf numFmtId="176" fontId="43" fillId="0" borderId="0" xfId="1" applyNumberFormat="1" applyFont="1" applyFill="1" applyBorder="1" applyAlignment="1">
      <alignment horizontal="left" vertical="center"/>
    </xf>
    <xf numFmtId="0" fontId="0" fillId="0" borderId="23" xfId="0" applyBorder="1" applyAlignment="1">
      <alignment vertical="center" wrapText="1"/>
    </xf>
    <xf numFmtId="0" fontId="51" fillId="5" borderId="127" xfId="0" applyFont="1" applyFill="1" applyBorder="1" applyAlignment="1" applyProtection="1">
      <alignment horizontal="center" vertical="center" wrapText="1"/>
      <protection locked="0"/>
    </xf>
    <xf numFmtId="0" fontId="51" fillId="5" borderId="161" xfId="0" applyFont="1" applyFill="1" applyBorder="1" applyAlignment="1" applyProtection="1">
      <alignment horizontal="center" vertical="center" wrapText="1"/>
      <protection locked="0"/>
    </xf>
    <xf numFmtId="0" fontId="0" fillId="0" borderId="156" xfId="0" applyBorder="1"/>
    <xf numFmtId="0" fontId="52" fillId="7" borderId="24" xfId="0" applyFont="1" applyFill="1" applyBorder="1" applyAlignment="1">
      <alignment vertical="top" wrapText="1"/>
    </xf>
    <xf numFmtId="176" fontId="1" fillId="0" borderId="0" xfId="1" applyNumberFormat="1" applyFont="1" applyFill="1" applyBorder="1" applyAlignment="1">
      <alignment horizontal="left" vertical="center"/>
    </xf>
    <xf numFmtId="0" fontId="52" fillId="0" borderId="165" xfId="0" applyFont="1" applyBorder="1" applyAlignment="1">
      <alignment horizontal="center" vertical="center"/>
    </xf>
    <xf numFmtId="0" fontId="40" fillId="0" borderId="148" xfId="0" applyFont="1" applyBorder="1" applyAlignment="1">
      <alignment vertical="center" wrapText="1"/>
    </xf>
    <xf numFmtId="0" fontId="53" fillId="0" borderId="166" xfId="0" applyFont="1" applyBorder="1" applyAlignment="1">
      <alignment horizontal="center" vertical="center"/>
    </xf>
    <xf numFmtId="0" fontId="52" fillId="0" borderId="148" xfId="0" applyFont="1" applyBorder="1" applyAlignment="1">
      <alignment vertical="center" wrapText="1"/>
    </xf>
    <xf numFmtId="0" fontId="53" fillId="0" borderId="167" xfId="0" applyFont="1" applyBorder="1" applyAlignment="1">
      <alignment horizontal="center" vertical="center"/>
    </xf>
    <xf numFmtId="0" fontId="0" fillId="0" borderId="47" xfId="0" applyBorder="1" applyAlignment="1">
      <alignment horizontal="center" vertical="center"/>
    </xf>
    <xf numFmtId="0" fontId="40" fillId="0" borderId="137" xfId="0" applyFont="1" applyBorder="1" applyAlignment="1">
      <alignment horizontal="center" vertical="center"/>
    </xf>
    <xf numFmtId="0" fontId="52" fillId="0" borderId="168" xfId="0" applyFont="1" applyBorder="1" applyAlignment="1">
      <alignment vertical="center" wrapText="1"/>
    </xf>
    <xf numFmtId="0" fontId="1" fillId="0" borderId="0" xfId="4" applyFill="1" applyBorder="1" applyAlignment="1">
      <alignment horizontal="center" vertical="center"/>
    </xf>
    <xf numFmtId="0" fontId="40" fillId="0" borderId="169" xfId="0" applyFont="1" applyBorder="1" applyAlignment="1">
      <alignment horizontal="center" vertical="center" wrapText="1"/>
    </xf>
    <xf numFmtId="0" fontId="40" fillId="0" borderId="165" xfId="0" applyFont="1" applyBorder="1" applyAlignment="1">
      <alignment horizontal="center" vertical="center"/>
    </xf>
    <xf numFmtId="0" fontId="52" fillId="7" borderId="168" xfId="0" applyFont="1" applyFill="1" applyBorder="1" applyAlignment="1">
      <alignment horizontal="center" vertical="top" wrapText="1"/>
    </xf>
    <xf numFmtId="0" fontId="53" fillId="0" borderId="170" xfId="0" applyFont="1" applyBorder="1" applyAlignment="1">
      <alignment horizontal="center" vertical="center"/>
    </xf>
    <xf numFmtId="0" fontId="40" fillId="0" borderId="171" xfId="0" applyFont="1" applyBorder="1" applyAlignment="1">
      <alignment horizontal="center" vertical="center"/>
    </xf>
    <xf numFmtId="0" fontId="40" fillId="0" borderId="150" xfId="0" applyFont="1" applyBorder="1" applyAlignment="1">
      <alignment horizontal="center" vertical="center"/>
    </xf>
    <xf numFmtId="0" fontId="60" fillId="0" borderId="0" xfId="4" applyFont="1" applyFill="1">
      <alignment vertical="center"/>
    </xf>
    <xf numFmtId="0" fontId="61" fillId="0" borderId="0" xfId="0" applyFont="1" applyAlignment="1">
      <alignment horizontal="centerContinuous" vertical="center"/>
    </xf>
    <xf numFmtId="0" fontId="62" fillId="9" borderId="172" xfId="0" applyFont="1" applyFill="1" applyBorder="1" applyAlignment="1">
      <alignment horizontal="center" vertical="top" wrapText="1"/>
    </xf>
    <xf numFmtId="0" fontId="63" fillId="0" borderId="173" xfId="0" applyFont="1" applyBorder="1" applyAlignment="1" applyProtection="1">
      <alignment horizontal="justify" vertical="top" wrapText="1"/>
      <protection locked="0"/>
    </xf>
    <xf numFmtId="0" fontId="63" fillId="0" borderId="174" xfId="0" applyFont="1" applyBorder="1" applyAlignment="1" applyProtection="1">
      <alignment horizontal="justify" vertical="top" wrapText="1"/>
      <protection locked="0"/>
    </xf>
    <xf numFmtId="0" fontId="63" fillId="0" borderId="0" xfId="0" applyFont="1" applyAlignment="1">
      <alignment horizontal="justify"/>
    </xf>
    <xf numFmtId="0" fontId="64" fillId="9" borderId="175" xfId="0" applyFont="1" applyFill="1" applyBorder="1" applyAlignment="1">
      <alignment horizontal="center" vertical="top" wrapText="1"/>
    </xf>
    <xf numFmtId="0" fontId="65" fillId="13" borderId="176" xfId="0" applyFont="1" applyFill="1" applyBorder="1" applyAlignment="1" applyProtection="1">
      <alignment horizontal="center" vertical="center"/>
    </xf>
    <xf numFmtId="0" fontId="65" fillId="13" borderId="176" xfId="0" applyFont="1" applyFill="1" applyBorder="1" applyAlignment="1">
      <alignment horizontal="center" vertical="center" wrapText="1"/>
    </xf>
    <xf numFmtId="0" fontId="65" fillId="0" borderId="176" xfId="0" applyFont="1" applyBorder="1" applyAlignment="1" applyProtection="1">
      <alignment horizontal="center" vertical="center" wrapText="1"/>
      <protection locked="0"/>
    </xf>
    <xf numFmtId="0" fontId="65" fillId="0" borderId="177" xfId="0" applyFont="1" applyBorder="1" applyAlignment="1" applyProtection="1">
      <alignment horizontal="center" vertical="center" wrapText="1"/>
      <protection locked="0"/>
    </xf>
    <xf numFmtId="0" fontId="64" fillId="9" borderId="178" xfId="0" applyFont="1" applyFill="1" applyBorder="1" applyAlignment="1">
      <alignment horizontal="center" vertical="top" wrapText="1"/>
    </xf>
    <xf numFmtId="0" fontId="65" fillId="13" borderId="179" xfId="0" applyFont="1" applyFill="1" applyBorder="1" applyAlignment="1" applyProtection="1">
      <alignment horizontal="center" vertical="center"/>
    </xf>
    <xf numFmtId="0" fontId="66" fillId="13" borderId="179" xfId="0" applyFont="1" applyFill="1" applyBorder="1" applyAlignment="1">
      <alignment horizontal="center" vertical="center" wrapText="1"/>
    </xf>
    <xf numFmtId="0" fontId="67" fillId="13" borderId="179" xfId="0" applyFont="1" applyFill="1" applyBorder="1" applyAlignment="1">
      <alignment horizontal="center" vertical="center" wrapText="1"/>
    </xf>
    <xf numFmtId="0" fontId="68" fillId="0" borderId="179" xfId="0" applyFont="1" applyBorder="1" applyAlignment="1" applyProtection="1">
      <alignment horizontal="center" vertical="center" wrapText="1"/>
      <protection locked="0"/>
    </xf>
    <xf numFmtId="0" fontId="67" fillId="0" borderId="179" xfId="0" applyFont="1" applyBorder="1" applyAlignment="1" applyProtection="1">
      <alignment horizontal="center" vertical="center" wrapText="1"/>
      <protection locked="0"/>
    </xf>
    <xf numFmtId="0" fontId="67" fillId="0" borderId="180" xfId="0" applyFont="1" applyBorder="1" applyAlignment="1" applyProtection="1">
      <alignment horizontal="center" vertical="center" wrapText="1"/>
      <protection locked="0"/>
    </xf>
    <xf numFmtId="0" fontId="61" fillId="0" borderId="22" xfId="0" applyFont="1" applyBorder="1" applyAlignment="1">
      <alignment horizontal="center" vertical="center" wrapText="1"/>
    </xf>
    <xf numFmtId="0" fontId="15" fillId="0" borderId="0" xfId="0" applyFont="1" applyAlignment="1">
      <alignment vertical="center"/>
    </xf>
    <xf numFmtId="0" fontId="43" fillId="0" borderId="22" xfId="0" applyFont="1" applyBorder="1" applyAlignment="1">
      <alignment horizontal="left" vertical="center" wrapText="1"/>
    </xf>
    <xf numFmtId="0" fontId="15" fillId="0" borderId="0" xfId="0" applyFont="1"/>
    <xf numFmtId="0" fontId="15" fillId="0" borderId="22" xfId="0" applyFont="1" applyBorder="1" applyAlignment="1">
      <alignment horizontal="left" vertical="top" wrapText="1"/>
    </xf>
  </cellXfs>
  <cellStyles count="8">
    <cellStyle name="桁区切り 2" xfId="1"/>
    <cellStyle name="標準" xfId="0" builtinId="0"/>
    <cellStyle name="標準 2" xfId="2"/>
    <cellStyle name="標準 3" xfId="3"/>
    <cellStyle name="標準 4" xfId="4"/>
    <cellStyle name="標準 5" xfId="5"/>
    <cellStyle name="通貨" xfId="6" builtinId="7"/>
    <cellStyle name="桁区切り" xfId="7" builtinId="6"/>
  </cellStyles>
  <dxfs count="8">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Medium9"/>
  <colors>
    <mruColors>
      <color rgb="FFEBFFFF"/>
      <color rgb="FFF0F0F0"/>
      <color rgb="FFCCFFFF"/>
      <color rgb="FF0000FF"/>
      <color rgb="FFCCFF99"/>
      <color rgb="FFFFFFCC"/>
      <color rgb="FFBFBFBF"/>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5="http://schemas.microsoft.com/office/spreadsheetml/2010/11/main" xmlns:r="http://schemas.openxmlformats.org/officeDocument/2006/relationships" xmlns:x16r2="http://schemas.microsoft.com/office/spreadsheetml/2015/02/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theme" Target="theme/theme1.xml" /><Relationship Id="rId8" Type="http://schemas.openxmlformats.org/officeDocument/2006/relationships/sharedStrings" Target="sharedStrings.xml" /><Relationship Id="rId9" Type="http://schemas.openxmlformats.org/officeDocument/2006/relationships/styles" Target="styles.xml" /><Relationship Id="rId10" Type="http://schemas.microsoft.com/office/2006/relationships/vbaProject" Target="vbaProject.bin" /></Relationships>
</file>

<file path=xl/drawings/_rels/drawing1.xml.rels><?xml version="1.0" encoding="UTF-8"?><Relationships xmlns="http://schemas.openxmlformats.org/package/2006/relationships"><Relationship Id="rId1" Type="http://schemas.openxmlformats.org/officeDocument/2006/relationships/image" Target="../media/image1.jpg"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2</xdr:col>
      <xdr:colOff>21590</xdr:colOff>
      <xdr:row>16</xdr:row>
      <xdr:rowOff>152400</xdr:rowOff>
    </xdr:from>
    <xdr:to xmlns:xdr="http://schemas.openxmlformats.org/drawingml/2006/spreadsheetDrawing">
      <xdr:col>2</xdr:col>
      <xdr:colOff>2192020</xdr:colOff>
      <xdr:row>31</xdr:row>
      <xdr:rowOff>106680</xdr:rowOff>
    </xdr:to>
    <xdr:pic macro="">
      <xdr:nvPicPr>
        <xdr:cNvPr id="2" name="図 1"/>
        <xdr:cNvPicPr>
          <a:picLocks noChangeAspect="1"/>
        </xdr:cNvPicPr>
      </xdr:nvPicPr>
      <xdr:blipFill>
        <a:blip xmlns:r="http://schemas.openxmlformats.org/officeDocument/2006/relationships" r:embed="rId1"/>
        <a:stretch>
          <a:fillRect/>
        </a:stretch>
      </xdr:blipFill>
      <xdr:spPr>
        <a:xfrm>
          <a:off x="747395" y="5368290"/>
          <a:ext cx="2170430" cy="2468880"/>
        </a:xfrm>
        <a:prstGeom prst="rect">
          <a:avLst/>
        </a:prstGeom>
        <a:noFill/>
        <a:ln>
          <a:miter/>
        </a:ln>
      </xdr:spPr>
    </xdr:pic>
    <xdr:clientData/>
  </xdr:twoCellAnchor>
  <xdr:twoCellAnchor>
    <xdr:from xmlns:xdr="http://schemas.openxmlformats.org/drawingml/2006/spreadsheetDrawing">
      <xdr:col>2</xdr:col>
      <xdr:colOff>2179955</xdr:colOff>
      <xdr:row>17</xdr:row>
      <xdr:rowOff>62230</xdr:rowOff>
    </xdr:from>
    <xdr:to xmlns:xdr="http://schemas.openxmlformats.org/drawingml/2006/spreadsheetDrawing">
      <xdr:col>3</xdr:col>
      <xdr:colOff>2206625</xdr:colOff>
      <xdr:row>29</xdr:row>
      <xdr:rowOff>38100</xdr:rowOff>
    </xdr:to>
    <xdr:sp macro="" textlink="">
      <xdr:nvSpPr>
        <xdr:cNvPr id="3" name="図形 2"/>
        <xdr:cNvSpPr>
          <a:spLocks noChangeArrowheads="1"/>
        </xdr:cNvSpPr>
      </xdr:nvSpPr>
      <xdr:spPr>
        <a:xfrm>
          <a:off x="2905760" y="5445760"/>
          <a:ext cx="2472055" cy="1987550"/>
        </a:xfrm>
        <a:prstGeom prst="wedgeEllipseCallout">
          <a:avLst>
            <a:gd name="adj1" fmla="val -73690"/>
            <a:gd name="adj2" fmla="val -8159"/>
          </a:avLst>
        </a:prstGeom>
        <a:solidFill>
          <a:srgbClr val="FFFFFF"/>
        </a:solidFill>
        <a:ln w="9525">
          <a:solidFill>
            <a:sysClr val="windowText" lastClr="000000"/>
          </a:solidFill>
          <a:miter/>
        </a:ln>
      </xdr:spPr>
      <xdr:txBody>
        <a:bodyPr vertOverflow="overflow" horzOverflow="overflow" lIns="74295" tIns="8890" rIns="74295" bIns="8890" upright="1"/>
        <a:lstStyle/>
        <a:p>
          <a:r>
            <a:rPr/>
            <a:t>野外(やがい)炊飯棟(すいはんとう)は壁(かべ)がなく、風(かぜ)の通(とお)り道(みち)になっていて強(つよ)い風(かぜ)がよく通(とお)ります。
暖(あたた)かい服装(ふくそう)でおいでください。</a:t>
          </a:r>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vmlDrawing" Target="../drawings/vmlDrawing1.vml" /><Relationship Id="rId3" Type="http://schemas.openxmlformats.org/officeDocument/2006/relationships/comments" Target="../comments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 Id="rId2" Type="http://schemas.openxmlformats.org/officeDocument/2006/relationships/vmlDrawing" Target="../drawings/vmlDrawing2.vml" /><Relationship Id="rId3" Type="http://schemas.openxmlformats.org/officeDocument/2006/relationships/comments" Target="../comments2.xml"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vmlDrawing" Target="../drawings/vmlDrawing3.vml" /><Relationship Id="rId3" Type="http://schemas.openxmlformats.org/officeDocument/2006/relationships/comments" Target="../comments3.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1.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6"/>
  <dimension ref="A1:T76"/>
  <sheetViews>
    <sheetView tabSelected="1" workbookViewId="0">
      <selection activeCell="D6" sqref="D6:J6"/>
    </sheetView>
  </sheetViews>
  <sheetFormatPr defaultRowHeight="13.2"/>
  <cols>
    <col min="1" max="2" width="1.77734375" style="1" customWidth="1"/>
    <col min="3" max="10" width="10.77734375" style="1" customWidth="1"/>
    <col min="11" max="11" width="1.77734375" style="1" customWidth="1"/>
    <col min="12" max="16" width="9" style="2" customWidth="1"/>
    <col min="17" max="17" width="11.109375" style="2" hidden="1" customWidth="1"/>
    <col min="18" max="18" width="12.44140625" style="2" hidden="1" customWidth="1"/>
    <col min="19" max="20" width="9" style="2" customWidth="1"/>
    <col min="21" max="16384" width="9" style="1" customWidth="1"/>
  </cols>
  <sheetData>
    <row r="1" spans="2:18" ht="10" customHeight="1">
      <c r="B1" s="8"/>
      <c r="C1" s="15"/>
      <c r="D1" s="15"/>
      <c r="E1" s="15"/>
      <c r="F1" s="15"/>
      <c r="G1" s="15"/>
      <c r="H1" s="15"/>
      <c r="I1" s="15"/>
      <c r="J1" s="15"/>
      <c r="K1" s="90"/>
      <c r="M1" s="97" t="s">
        <v>236</v>
      </c>
      <c r="N1" s="98">
        <v>46248</v>
      </c>
      <c r="Q1" s="100" t="s">
        <v>69</v>
      </c>
      <c r="R1" s="100" t="s">
        <v>160</v>
      </c>
    </row>
    <row r="2" spans="2:18" ht="39" customHeight="1">
      <c r="B2" s="9"/>
      <c r="C2" s="16" t="s">
        <v>178</v>
      </c>
      <c r="D2" s="16"/>
      <c r="E2" s="16"/>
      <c r="F2" s="16"/>
      <c r="G2" s="16"/>
      <c r="H2" s="16"/>
      <c r="I2" s="16"/>
      <c r="J2" s="16"/>
      <c r="K2" s="91"/>
      <c r="Q2" s="101"/>
      <c r="R2" s="101"/>
    </row>
    <row r="3" spans="2:18" ht="30" customHeight="1">
      <c r="B3" s="9"/>
      <c r="C3" s="17"/>
      <c r="D3" s="17"/>
      <c r="E3" s="17"/>
      <c r="F3" s="17"/>
      <c r="G3" s="17"/>
      <c r="H3" s="70" t="s">
        <v>37</v>
      </c>
      <c r="I3" s="75"/>
      <c r="J3" s="82"/>
      <c r="K3" s="91"/>
      <c r="Q3" s="99">
        <f ca="1">TODAY()</f>
        <v>46248</v>
      </c>
      <c r="R3" s="102">
        <v>0.35416666666666669</v>
      </c>
    </row>
    <row r="4" spans="2:18" ht="20" customHeight="1">
      <c r="B4" s="9"/>
      <c r="C4" s="18" t="s">
        <v>183</v>
      </c>
      <c r="D4" s="17"/>
      <c r="E4" s="17"/>
      <c r="F4" s="17"/>
      <c r="G4" s="17"/>
      <c r="H4" s="17"/>
      <c r="I4" s="17"/>
      <c r="J4" s="17"/>
      <c r="K4" s="91"/>
      <c r="Q4" s="99">
        <f t="shared" ref="Q4:Q32" ca="1" si="0">Q3+1</f>
        <v>46249</v>
      </c>
      <c r="R4" s="102">
        <v>0.375</v>
      </c>
    </row>
    <row r="5" spans="2:18" ht="20" customHeight="1">
      <c r="B5" s="9"/>
      <c r="C5" s="17"/>
      <c r="D5" s="17"/>
      <c r="E5" s="17"/>
      <c r="F5" s="17"/>
      <c r="G5" s="17"/>
      <c r="H5" s="17"/>
      <c r="I5" s="17"/>
      <c r="J5" s="17"/>
      <c r="K5" s="91"/>
      <c r="Q5" s="99">
        <f t="shared" ca="1" si="0"/>
        <v>46250</v>
      </c>
      <c r="R5" s="102">
        <v>0.39583333333333331</v>
      </c>
    </row>
    <row r="6" spans="2:18" ht="30" customHeight="1">
      <c r="B6" s="9"/>
      <c r="C6" s="19" t="s">
        <v>180</v>
      </c>
      <c r="D6" s="35" t="s">
        <v>199</v>
      </c>
      <c r="E6" s="35"/>
      <c r="F6" s="35"/>
      <c r="G6" s="35"/>
      <c r="H6" s="35"/>
      <c r="I6" s="35"/>
      <c r="J6" s="83"/>
      <c r="K6" s="91"/>
      <c r="Q6" s="99">
        <f t="shared" ca="1" si="0"/>
        <v>46251</v>
      </c>
      <c r="R6" s="102">
        <v>0.41666666666666663</v>
      </c>
    </row>
    <row r="7" spans="2:18" ht="30" customHeight="1">
      <c r="B7" s="9"/>
      <c r="C7" s="20" t="s">
        <v>129</v>
      </c>
      <c r="D7" s="36" t="s">
        <v>219</v>
      </c>
      <c r="E7" s="36"/>
      <c r="F7" s="36"/>
      <c r="G7" s="36"/>
      <c r="H7" s="36"/>
      <c r="I7" s="36"/>
      <c r="J7" s="84"/>
      <c r="K7" s="91"/>
      <c r="Q7" s="99">
        <f t="shared" ca="1" si="0"/>
        <v>46252</v>
      </c>
      <c r="R7" s="102">
        <v>0.43749999999999994</v>
      </c>
    </row>
    <row r="8" spans="2:18" ht="30" customHeight="1">
      <c r="B8" s="9"/>
      <c r="C8" s="20" t="s">
        <v>181</v>
      </c>
      <c r="D8" s="36"/>
      <c r="E8" s="36"/>
      <c r="F8" s="36"/>
      <c r="G8" s="36"/>
      <c r="H8" s="36"/>
      <c r="I8" s="36"/>
      <c r="J8" s="84"/>
      <c r="K8" s="91"/>
      <c r="Q8" s="99">
        <f t="shared" ca="1" si="0"/>
        <v>46253</v>
      </c>
      <c r="R8" s="102">
        <v>0.45833333333333326</v>
      </c>
    </row>
    <row r="9" spans="2:18" ht="30" customHeight="1">
      <c r="B9" s="9"/>
      <c r="C9" s="20" t="s">
        <v>182</v>
      </c>
      <c r="D9" s="36"/>
      <c r="E9" s="36"/>
      <c r="F9" s="36"/>
      <c r="G9" s="36"/>
      <c r="H9" s="36"/>
      <c r="I9" s="36"/>
      <c r="J9" s="84"/>
      <c r="K9" s="91"/>
      <c r="Q9" s="99">
        <f t="shared" ca="1" si="0"/>
        <v>46254</v>
      </c>
      <c r="R9" s="102">
        <v>0.47916666666666657</v>
      </c>
    </row>
    <row r="10" spans="2:18" ht="30" customHeight="1">
      <c r="B10" s="9"/>
      <c r="C10" s="21" t="s">
        <v>147</v>
      </c>
      <c r="D10" s="37"/>
      <c r="E10" s="37"/>
      <c r="F10" s="37"/>
      <c r="G10" s="37"/>
      <c r="H10" s="37"/>
      <c r="I10" s="37"/>
      <c r="J10" s="85"/>
      <c r="K10" s="91"/>
      <c r="Q10" s="99">
        <f t="shared" ca="1" si="0"/>
        <v>46255</v>
      </c>
      <c r="R10" s="102">
        <v>0.49999999999999989</v>
      </c>
    </row>
    <row r="11" spans="2:18" ht="20" customHeight="1">
      <c r="B11" s="9"/>
      <c r="C11" s="22"/>
      <c r="D11" s="17"/>
      <c r="E11" s="17"/>
      <c r="F11" s="17"/>
      <c r="G11" s="17"/>
      <c r="H11" s="17"/>
      <c r="I11" s="17"/>
      <c r="J11" s="17"/>
      <c r="K11" s="91"/>
      <c r="Q11" s="99">
        <f t="shared" ca="1" si="0"/>
        <v>46256</v>
      </c>
      <c r="R11" s="102">
        <v>0.52083333333333326</v>
      </c>
    </row>
    <row r="12" spans="2:18" ht="30" customHeight="1">
      <c r="B12" s="9"/>
      <c r="C12" s="19" t="s">
        <v>191</v>
      </c>
      <c r="D12" s="38"/>
      <c r="E12" s="50"/>
      <c r="F12" s="60"/>
      <c r="G12" s="60"/>
      <c r="H12" s="71"/>
      <c r="I12" s="17"/>
      <c r="J12" s="17"/>
      <c r="K12" s="91"/>
      <c r="Q12" s="99">
        <f t="shared" ca="1" si="0"/>
        <v>46257</v>
      </c>
      <c r="R12" s="102">
        <v>0.54166666666666652</v>
      </c>
    </row>
    <row r="13" spans="2:18" ht="30" customHeight="1">
      <c r="B13" s="9"/>
      <c r="C13" s="23" t="s">
        <v>194</v>
      </c>
      <c r="D13" s="39">
        <v>0.41666666666666663</v>
      </c>
      <c r="E13" s="51"/>
      <c r="F13" s="61" t="s">
        <v>125</v>
      </c>
      <c r="G13" s="67">
        <v>0.54166666666666652</v>
      </c>
      <c r="H13" s="72"/>
      <c r="I13" s="76" t="s">
        <v>7</v>
      </c>
      <c r="J13" s="86"/>
      <c r="K13" s="91"/>
      <c r="Q13" s="99">
        <f t="shared" ca="1" si="0"/>
        <v>46258</v>
      </c>
      <c r="R13" s="102">
        <v>0.56249999999999978</v>
      </c>
    </row>
    <row r="14" spans="2:18" ht="30" customHeight="1">
      <c r="B14" s="9"/>
      <c r="C14" s="17"/>
      <c r="D14" s="17"/>
      <c r="E14" s="52" t="s">
        <v>235</v>
      </c>
      <c r="F14" s="17"/>
      <c r="G14" s="17"/>
      <c r="H14" s="52" t="s">
        <v>109</v>
      </c>
      <c r="I14" s="77" t="s">
        <v>193</v>
      </c>
      <c r="J14" s="87"/>
      <c r="K14" s="91"/>
      <c r="Q14" s="99">
        <f t="shared" ca="1" si="0"/>
        <v>46259</v>
      </c>
      <c r="R14" s="102">
        <v>0.58333333333333315</v>
      </c>
    </row>
    <row r="15" spans="2:18" ht="10" customHeight="1">
      <c r="B15" s="9"/>
      <c r="C15" s="17"/>
      <c r="D15" s="17"/>
      <c r="E15" s="17"/>
      <c r="F15" s="17"/>
      <c r="G15" s="17"/>
      <c r="H15" s="17"/>
      <c r="I15" s="17"/>
      <c r="J15" s="17"/>
      <c r="K15" s="91"/>
      <c r="Q15" s="99">
        <f t="shared" ca="1" si="0"/>
        <v>46260</v>
      </c>
      <c r="R15" s="102">
        <v>0.60416666666666652</v>
      </c>
    </row>
    <row r="16" spans="2:18" ht="20" customHeight="1">
      <c r="B16" s="9"/>
      <c r="C16" s="24" t="s">
        <v>209</v>
      </c>
      <c r="D16" s="17"/>
      <c r="E16" s="17"/>
      <c r="F16" s="17"/>
      <c r="G16" s="17"/>
      <c r="H16" s="17"/>
      <c r="I16" s="17"/>
      <c r="J16" s="17"/>
      <c r="K16" s="91"/>
      <c r="Q16" s="99">
        <f t="shared" ca="1" si="0"/>
        <v>46261</v>
      </c>
      <c r="R16" s="102">
        <v>0.62499999999999978</v>
      </c>
    </row>
    <row r="17" spans="1:18" ht="20" customHeight="1">
      <c r="B17" s="9"/>
      <c r="C17" s="17"/>
      <c r="D17" s="40" t="s">
        <v>196</v>
      </c>
      <c r="E17" s="53" t="s">
        <v>176</v>
      </c>
      <c r="F17" s="62"/>
      <c r="G17" s="53" t="s">
        <v>184</v>
      </c>
      <c r="H17" s="62"/>
      <c r="I17" s="78" t="s">
        <v>34</v>
      </c>
      <c r="J17" s="17"/>
      <c r="K17" s="91"/>
      <c r="Q17" s="99">
        <f t="shared" ca="1" si="0"/>
        <v>46262</v>
      </c>
      <c r="R17" s="102">
        <v>0.64583333333333304</v>
      </c>
    </row>
    <row r="18" spans="1:18" ht="30" customHeight="1">
      <c r="B18" s="9"/>
      <c r="C18" s="17"/>
      <c r="D18" s="41" t="s">
        <v>190</v>
      </c>
      <c r="E18" s="54"/>
      <c r="F18" s="63"/>
      <c r="G18" s="54"/>
      <c r="H18" s="63"/>
      <c r="I18" s="79">
        <f>SUM(E18:H18)</f>
        <v>0</v>
      </c>
      <c r="J18" s="17"/>
      <c r="K18" s="91"/>
      <c r="Q18" s="99">
        <f t="shared" ca="1" si="0"/>
        <v>46263</v>
      </c>
      <c r="R18" s="102">
        <v>0.66666666666666641</v>
      </c>
    </row>
    <row r="19" spans="1:18" ht="30" customHeight="1">
      <c r="B19" s="9"/>
      <c r="C19" s="17"/>
      <c r="D19" s="42" t="s">
        <v>40</v>
      </c>
      <c r="E19" s="55"/>
      <c r="F19" s="64"/>
      <c r="G19" s="55"/>
      <c r="H19" s="64"/>
      <c r="I19" s="80">
        <f>SUM(E19:H19)</f>
        <v>0</v>
      </c>
      <c r="J19" s="17"/>
      <c r="K19" s="91"/>
      <c r="Q19" s="99">
        <f t="shared" ca="1" si="0"/>
        <v>46264</v>
      </c>
      <c r="R19" s="102">
        <v>0.68749999999999978</v>
      </c>
    </row>
    <row r="20" spans="1:18" ht="20" customHeight="1">
      <c r="B20" s="9"/>
      <c r="C20" s="17"/>
      <c r="D20" s="23" t="s">
        <v>34</v>
      </c>
      <c r="E20" s="56">
        <f>SUM(E18:E19)</f>
        <v>0</v>
      </c>
      <c r="F20" s="65"/>
      <c r="G20" s="56">
        <f>SUM(G18:H19)</f>
        <v>0</v>
      </c>
      <c r="H20" s="65"/>
      <c r="I20" s="81">
        <f>SUM(I18:I19)</f>
        <v>0</v>
      </c>
      <c r="J20" s="17"/>
      <c r="K20" s="91"/>
      <c r="Q20" s="99">
        <f t="shared" ca="1" si="0"/>
        <v>46265</v>
      </c>
      <c r="R20" s="102">
        <v>0.70833333333333304</v>
      </c>
    </row>
    <row r="21" spans="1:18" ht="10" customHeight="1">
      <c r="B21" s="9"/>
      <c r="C21" s="17"/>
      <c r="D21" s="17"/>
      <c r="E21" s="17"/>
      <c r="F21" s="17"/>
      <c r="G21" s="17"/>
      <c r="H21" s="17"/>
      <c r="I21" s="17"/>
      <c r="J21" s="17"/>
      <c r="K21" s="91"/>
      <c r="Q21" s="99">
        <f t="shared" ca="1" si="0"/>
        <v>46266</v>
      </c>
      <c r="R21" s="102">
        <v>0.7291666666666663</v>
      </c>
    </row>
    <row r="22" spans="1:18" ht="20" customHeight="1">
      <c r="B22" s="9"/>
      <c r="C22" s="24" t="s">
        <v>22</v>
      </c>
      <c r="D22" s="17"/>
      <c r="E22" s="17"/>
      <c r="F22" s="17"/>
      <c r="G22" s="17"/>
      <c r="H22" s="17"/>
      <c r="I22" s="17"/>
      <c r="J22" s="17"/>
      <c r="K22" s="91"/>
      <c r="Q22" s="99">
        <f t="shared" ca="1" si="0"/>
        <v>46267</v>
      </c>
      <c r="R22" s="102">
        <v>0.74999999999999967</v>
      </c>
    </row>
    <row r="23" spans="1:18" ht="20" customHeight="1">
      <c r="B23" s="9"/>
      <c r="C23" s="25" t="s">
        <v>210</v>
      </c>
      <c r="D23" s="40" t="s">
        <v>196</v>
      </c>
      <c r="E23" s="57" t="s">
        <v>70</v>
      </c>
      <c r="F23" s="66"/>
      <c r="G23" s="57" t="s">
        <v>195</v>
      </c>
      <c r="H23" s="66"/>
      <c r="I23" s="78" t="s">
        <v>34</v>
      </c>
      <c r="J23" s="88"/>
      <c r="K23" s="91"/>
      <c r="Q23" s="99">
        <f t="shared" ca="1" si="0"/>
        <v>46268</v>
      </c>
      <c r="R23" s="102">
        <v>0.77083333333333304</v>
      </c>
    </row>
    <row r="24" spans="1:18" ht="30" customHeight="1">
      <c r="B24" s="9"/>
      <c r="C24" s="25" t="s">
        <v>27</v>
      </c>
      <c r="D24" s="41" t="s">
        <v>190</v>
      </c>
      <c r="E24" s="54"/>
      <c r="F24" s="63"/>
      <c r="G24" s="54"/>
      <c r="H24" s="63"/>
      <c r="I24" s="79">
        <f>SUM(E24:H24)</f>
        <v>0</v>
      </c>
      <c r="J24" s="88"/>
      <c r="K24" s="91"/>
      <c r="Q24" s="99">
        <f t="shared" ca="1" si="0"/>
        <v>46269</v>
      </c>
      <c r="R24" s="102">
        <v>0.7916666666666663</v>
      </c>
    </row>
    <row r="25" spans="1:18" ht="30" customHeight="1">
      <c r="B25" s="9"/>
      <c r="C25" s="26"/>
      <c r="D25" s="42" t="s">
        <v>40</v>
      </c>
      <c r="E25" s="55"/>
      <c r="F25" s="64"/>
      <c r="G25" s="55"/>
      <c r="H25" s="64"/>
      <c r="I25" s="80">
        <f>SUM(E25:H25)</f>
        <v>0</v>
      </c>
      <c r="J25" s="88"/>
      <c r="K25" s="91"/>
      <c r="Q25" s="99">
        <f t="shared" ca="1" si="0"/>
        <v>46270</v>
      </c>
      <c r="R25" s="102">
        <v>0.81249999999999956</v>
      </c>
    </row>
    <row r="26" spans="1:18" ht="20" customHeight="1">
      <c r="B26" s="9"/>
      <c r="C26" s="27"/>
      <c r="D26" s="23" t="s">
        <v>34</v>
      </c>
      <c r="E26" s="56">
        <f>SUM(E24:E25)</f>
        <v>0</v>
      </c>
      <c r="F26" s="65"/>
      <c r="G26" s="56">
        <f>SUM(G24:G25)</f>
        <v>0</v>
      </c>
      <c r="H26" s="65"/>
      <c r="I26" s="81">
        <f>SUM(I24:I25)</f>
        <v>0</v>
      </c>
      <c r="J26" s="88"/>
      <c r="K26" s="91"/>
      <c r="Q26" s="99">
        <f t="shared" ca="1" si="0"/>
        <v>46271</v>
      </c>
      <c r="R26" s="102">
        <v>0.83333333333333293</v>
      </c>
    </row>
    <row r="27" spans="1:18" ht="10" customHeight="1">
      <c r="B27" s="9"/>
      <c r="C27" s="17"/>
      <c r="D27" s="17"/>
      <c r="E27" s="17"/>
      <c r="F27" s="17"/>
      <c r="G27" s="17"/>
      <c r="H27" s="17"/>
      <c r="I27" s="17"/>
      <c r="J27" s="17"/>
      <c r="K27" s="91"/>
      <c r="Q27" s="99">
        <f t="shared" ca="1" si="0"/>
        <v>46272</v>
      </c>
      <c r="R27" s="102">
        <v>0.8541666666666663</v>
      </c>
    </row>
    <row r="28" spans="1:18" ht="20" customHeight="1">
      <c r="B28" s="9"/>
      <c r="C28" s="24" t="s">
        <v>225</v>
      </c>
      <c r="D28" s="17"/>
      <c r="E28" s="17"/>
      <c r="F28" s="17"/>
      <c r="G28" s="17"/>
      <c r="H28" s="17"/>
      <c r="I28" s="17"/>
      <c r="J28" s="17"/>
      <c r="K28" s="91"/>
      <c r="Q28" s="99">
        <f t="shared" ca="1" si="0"/>
        <v>46273</v>
      </c>
      <c r="R28" s="102">
        <v>0.87499999999999956</v>
      </c>
    </row>
    <row r="29" spans="1:18" ht="60" customHeight="1">
      <c r="B29" s="9"/>
      <c r="C29" s="28"/>
      <c r="D29" s="43"/>
      <c r="E29" s="43"/>
      <c r="F29" s="43"/>
      <c r="G29" s="43"/>
      <c r="H29" s="43"/>
      <c r="I29" s="43"/>
      <c r="J29" s="89"/>
      <c r="K29" s="91"/>
      <c r="Q29" s="99">
        <f t="shared" ca="1" si="0"/>
        <v>46274</v>
      </c>
      <c r="R29" s="102"/>
    </row>
    <row r="30" spans="1:18" ht="20" customHeight="1">
      <c r="B30" s="10"/>
      <c r="C30" s="29"/>
      <c r="D30" s="29"/>
      <c r="E30" s="29"/>
      <c r="F30" s="29"/>
      <c r="G30" s="29"/>
      <c r="H30" s="29"/>
      <c r="I30" s="29"/>
      <c r="J30" s="29"/>
      <c r="K30" s="92"/>
      <c r="Q30" s="99">
        <f t="shared" ca="1" si="0"/>
        <v>46275</v>
      </c>
    </row>
    <row r="31" spans="1:18" ht="20" customHeight="1">
      <c r="A31" s="4"/>
      <c r="B31" s="4"/>
      <c r="C31" s="31" t="s">
        <v>153</v>
      </c>
      <c r="D31" s="45"/>
      <c r="E31" s="45"/>
      <c r="F31" s="45"/>
      <c r="G31" s="45"/>
      <c r="H31" s="45"/>
      <c r="I31" s="45"/>
      <c r="J31" s="45"/>
      <c r="K31" s="4"/>
      <c r="Q31" s="99">
        <f t="shared" ca="1" si="0"/>
        <v>46276</v>
      </c>
    </row>
    <row r="32" spans="1:18" ht="5" customHeight="1">
      <c r="A32" s="3"/>
      <c r="B32" s="11"/>
      <c r="C32" s="30"/>
      <c r="D32" s="44"/>
      <c r="E32" s="44"/>
      <c r="F32" s="44"/>
      <c r="G32" s="44"/>
      <c r="H32" s="44"/>
      <c r="I32" s="44"/>
      <c r="J32" s="44"/>
      <c r="K32" s="93"/>
      <c r="Q32" s="99">
        <f t="shared" ca="1" si="0"/>
        <v>46277</v>
      </c>
    </row>
    <row r="33" spans="1:20" ht="15" customHeight="1">
      <c r="A33" s="5" t="s">
        <v>224</v>
      </c>
      <c r="B33" s="12" t="s">
        <v>192</v>
      </c>
      <c r="C33" s="32" t="s">
        <v>221</v>
      </c>
      <c r="D33" s="46" t="s">
        <v>179</v>
      </c>
      <c r="E33" s="46" t="s">
        <v>222</v>
      </c>
      <c r="F33" s="46" t="s">
        <v>223</v>
      </c>
      <c r="G33" s="68" t="str">
        <f>"(伺)　"&amp;D6&amp;"から、昔のくらし体験教室の申込がありましたので、本案により実施してよろしいか伺います。"</f>
        <v>(伺)　〇〇立　□□小学校から、昔のくらし体験教室の申込がありましたので、本案により実施してよろしいか伺います。</v>
      </c>
      <c r="H33" s="73"/>
      <c r="I33" s="73"/>
      <c r="J33" s="73"/>
      <c r="K33" s="94"/>
      <c r="O33" s="99">
        <f ca="1">Q32+1</f>
        <v>46278</v>
      </c>
      <c r="S33" s="1"/>
      <c r="T33" s="1"/>
    </row>
    <row r="34" spans="1:20" ht="40" customHeight="1">
      <c r="A34" s="6"/>
      <c r="B34" s="13"/>
      <c r="C34" s="33"/>
      <c r="D34" s="33"/>
      <c r="E34" s="33"/>
      <c r="F34" s="33"/>
      <c r="G34" s="69"/>
      <c r="H34" s="74"/>
      <c r="I34" s="74"/>
      <c r="J34" s="74"/>
      <c r="K34" s="95"/>
      <c r="O34" s="99">
        <f ca="1">O33+1</f>
        <v>46279</v>
      </c>
      <c r="S34" s="1"/>
      <c r="T34" s="1"/>
    </row>
    <row r="35" spans="1:20" ht="5" customHeight="1">
      <c r="A35" s="7"/>
      <c r="B35" s="14"/>
      <c r="C35" s="34"/>
      <c r="D35" s="47"/>
      <c r="E35" s="47"/>
      <c r="F35" s="47"/>
      <c r="G35" s="47"/>
      <c r="H35" s="47"/>
      <c r="I35" s="14"/>
      <c r="J35" s="14"/>
      <c r="K35" s="96"/>
      <c r="Q35" s="99">
        <f ca="1">O34+1</f>
        <v>46280</v>
      </c>
    </row>
    <row r="36" spans="1:20" ht="20" customHeight="1">
      <c r="A36" s="2"/>
      <c r="B36" s="2"/>
      <c r="C36" s="2"/>
      <c r="D36" s="48"/>
      <c r="E36" s="48"/>
      <c r="F36" s="48"/>
      <c r="G36" s="48"/>
      <c r="H36" s="48"/>
      <c r="I36" s="48"/>
      <c r="J36" s="48"/>
      <c r="K36" s="2"/>
    </row>
    <row r="37" spans="1:20" ht="20" customHeight="1">
      <c r="A37" s="2"/>
      <c r="B37" s="2"/>
      <c r="C37" s="2"/>
      <c r="D37" s="49"/>
      <c r="E37" s="49"/>
      <c r="F37" s="49"/>
      <c r="G37" s="49"/>
      <c r="H37" s="49"/>
      <c r="I37" s="49"/>
      <c r="J37" s="49"/>
      <c r="K37" s="2"/>
    </row>
    <row r="38" spans="1:20" ht="20" customHeight="1">
      <c r="A38" s="2"/>
      <c r="B38" s="2"/>
      <c r="C38" s="2"/>
      <c r="D38" s="49"/>
      <c r="E38" s="58"/>
      <c r="F38" s="58"/>
      <c r="G38" s="58"/>
      <c r="H38" s="58"/>
      <c r="I38" s="58"/>
      <c r="J38" s="58"/>
      <c r="K38" s="2"/>
    </row>
    <row r="39" spans="1:20" ht="20" customHeight="1">
      <c r="A39" s="2"/>
      <c r="B39" s="2"/>
      <c r="C39" s="2"/>
      <c r="D39" s="49"/>
      <c r="E39" s="58"/>
      <c r="F39" s="58"/>
      <c r="G39" s="58"/>
      <c r="H39" s="58"/>
      <c r="I39" s="58"/>
      <c r="J39" s="58"/>
      <c r="K39" s="2"/>
    </row>
    <row r="40" spans="1:20" ht="20" customHeight="1">
      <c r="A40" s="2"/>
      <c r="B40" s="2"/>
      <c r="C40" s="2"/>
      <c r="D40" s="49"/>
      <c r="E40" s="59"/>
      <c r="F40" s="59"/>
      <c r="G40" s="59"/>
      <c r="H40" s="59"/>
      <c r="I40" s="59"/>
      <c r="J40" s="59"/>
      <c r="K40" s="2"/>
    </row>
    <row r="41" spans="1:20" ht="20" customHeight="1">
      <c r="A41" s="2"/>
      <c r="B41" s="2"/>
      <c r="C41" s="2"/>
      <c r="D41" s="2"/>
      <c r="E41" s="2"/>
      <c r="F41" s="2"/>
      <c r="G41" s="2"/>
      <c r="H41" s="2"/>
      <c r="I41" s="2"/>
      <c r="J41" s="2"/>
      <c r="K41" s="2"/>
    </row>
    <row r="42" spans="1:20" ht="20" customHeight="1">
      <c r="A42" s="2"/>
      <c r="B42" s="2"/>
      <c r="C42" s="2"/>
      <c r="D42" s="2"/>
      <c r="E42" s="2"/>
      <c r="F42" s="2"/>
      <c r="G42" s="2"/>
      <c r="H42" s="2"/>
      <c r="I42" s="2"/>
      <c r="J42" s="2"/>
      <c r="K42" s="2"/>
    </row>
    <row r="43" spans="1:20" ht="20" customHeight="1">
      <c r="A43" s="2"/>
      <c r="B43" s="2"/>
      <c r="C43" s="2"/>
      <c r="D43" s="2"/>
      <c r="E43" s="2"/>
      <c r="F43" s="2"/>
      <c r="G43" s="2"/>
      <c r="H43" s="2"/>
      <c r="I43" s="2"/>
      <c r="J43" s="2"/>
      <c r="K43" s="2"/>
    </row>
    <row r="44" spans="1:20">
      <c r="A44" s="2"/>
      <c r="B44" s="2"/>
      <c r="C44" s="2"/>
      <c r="D44" s="2"/>
      <c r="E44" s="2"/>
      <c r="F44" s="2"/>
      <c r="G44" s="2"/>
      <c r="H44" s="2"/>
      <c r="I44" s="2"/>
      <c r="J44" s="2"/>
      <c r="K44" s="2"/>
    </row>
    <row r="45" spans="1:20">
      <c r="A45" s="2"/>
      <c r="B45" s="2"/>
      <c r="C45" s="2"/>
      <c r="D45" s="2"/>
      <c r="E45" s="2"/>
      <c r="F45" s="2"/>
      <c r="G45" s="2"/>
      <c r="H45" s="2"/>
      <c r="I45" s="2"/>
      <c r="J45" s="2"/>
      <c r="K45" s="2"/>
    </row>
    <row r="46" spans="1:20">
      <c r="A46" s="2"/>
      <c r="B46" s="2"/>
      <c r="C46" s="2"/>
      <c r="D46" s="2"/>
      <c r="E46" s="2"/>
      <c r="F46" s="2"/>
      <c r="G46" s="2"/>
      <c r="H46" s="2"/>
      <c r="I46" s="2"/>
      <c r="J46" s="2"/>
      <c r="K46" s="2"/>
    </row>
    <row r="47" spans="1:20">
      <c r="A47" s="2"/>
      <c r="B47" s="2"/>
      <c r="C47" s="2"/>
      <c r="D47" s="2"/>
      <c r="E47" s="2"/>
      <c r="F47" s="2"/>
      <c r="G47" s="2"/>
      <c r="H47" s="2"/>
      <c r="I47" s="2"/>
      <c r="J47" s="2"/>
      <c r="K47" s="2"/>
    </row>
    <row r="48" spans="1:20">
      <c r="A48" s="2"/>
      <c r="B48" s="2"/>
      <c r="C48" s="2"/>
      <c r="D48" s="2"/>
      <c r="E48" s="2"/>
      <c r="F48" s="2"/>
      <c r="G48" s="2"/>
      <c r="H48" s="2"/>
      <c r="I48" s="2"/>
      <c r="J48" s="2"/>
      <c r="K48" s="2"/>
    </row>
    <row r="49" spans="1:11">
      <c r="A49" s="2"/>
      <c r="B49" s="2"/>
      <c r="C49" s="2"/>
      <c r="D49" s="2"/>
      <c r="E49" s="2"/>
      <c r="F49" s="2"/>
      <c r="G49" s="2"/>
      <c r="H49" s="2"/>
      <c r="I49" s="2"/>
      <c r="J49" s="2"/>
      <c r="K49" s="2"/>
    </row>
    <row r="50" spans="1:11">
      <c r="A50" s="2"/>
      <c r="B50" s="2"/>
      <c r="C50" s="2"/>
      <c r="D50" s="2"/>
      <c r="E50" s="2"/>
      <c r="F50" s="2"/>
      <c r="G50" s="2"/>
      <c r="H50" s="2"/>
      <c r="I50" s="2"/>
      <c r="J50" s="2"/>
      <c r="K50" s="2"/>
    </row>
    <row r="51" spans="1:11">
      <c r="A51" s="2"/>
      <c r="B51" s="2"/>
      <c r="C51" s="2"/>
      <c r="D51" s="2"/>
      <c r="E51" s="2"/>
      <c r="F51" s="2"/>
      <c r="G51" s="2"/>
      <c r="H51" s="2"/>
      <c r="I51" s="2"/>
      <c r="J51" s="2"/>
      <c r="K51" s="2"/>
    </row>
    <row r="52" spans="1:11">
      <c r="A52" s="2"/>
      <c r="B52" s="2"/>
      <c r="C52" s="2"/>
      <c r="D52" s="2"/>
      <c r="E52" s="2"/>
      <c r="F52" s="2"/>
      <c r="G52" s="2"/>
      <c r="H52" s="2"/>
      <c r="I52" s="2"/>
      <c r="J52" s="2"/>
      <c r="K52" s="2"/>
    </row>
    <row r="53" spans="1:11">
      <c r="A53" s="2"/>
      <c r="B53" s="2"/>
      <c r="C53" s="2"/>
      <c r="D53" s="2"/>
      <c r="E53" s="2"/>
      <c r="F53" s="2"/>
      <c r="G53" s="2"/>
      <c r="H53" s="2"/>
      <c r="I53" s="2"/>
      <c r="J53" s="2"/>
      <c r="K53" s="2"/>
    </row>
    <row r="54" spans="1:11">
      <c r="A54" s="2"/>
      <c r="B54" s="2"/>
      <c r="C54" s="2"/>
      <c r="D54" s="2"/>
      <c r="E54" s="2"/>
      <c r="F54" s="2"/>
      <c r="G54" s="2"/>
      <c r="H54" s="2"/>
      <c r="I54" s="2"/>
      <c r="J54" s="2"/>
      <c r="K54" s="2"/>
    </row>
    <row r="55" spans="1:11">
      <c r="A55" s="2"/>
      <c r="B55" s="2"/>
      <c r="C55" s="2"/>
      <c r="D55" s="2"/>
      <c r="E55" s="2"/>
      <c r="F55" s="2"/>
      <c r="G55" s="2"/>
      <c r="H55" s="2"/>
      <c r="I55" s="2"/>
      <c r="J55" s="2"/>
      <c r="K55" s="2"/>
    </row>
    <row r="56" spans="1:11">
      <c r="A56" s="2"/>
      <c r="B56" s="2"/>
      <c r="C56" s="2"/>
      <c r="D56" s="2"/>
      <c r="E56" s="2"/>
      <c r="F56" s="2"/>
      <c r="G56" s="2"/>
      <c r="H56" s="2"/>
      <c r="I56" s="2"/>
      <c r="J56" s="2"/>
      <c r="K56" s="2"/>
    </row>
    <row r="57" spans="1:11">
      <c r="A57" s="2"/>
      <c r="B57" s="2"/>
      <c r="C57" s="2"/>
      <c r="D57" s="2"/>
      <c r="E57" s="2"/>
      <c r="F57" s="2"/>
      <c r="G57" s="2"/>
      <c r="H57" s="2"/>
      <c r="I57" s="2"/>
      <c r="J57" s="2"/>
      <c r="K57" s="2"/>
    </row>
    <row r="58" spans="1:11">
      <c r="A58" s="2"/>
      <c r="B58" s="2"/>
      <c r="C58" s="2"/>
      <c r="D58" s="2"/>
      <c r="E58" s="2"/>
      <c r="F58" s="2"/>
      <c r="G58" s="2"/>
      <c r="H58" s="2"/>
      <c r="I58" s="2"/>
      <c r="J58" s="2"/>
      <c r="K58" s="2"/>
    </row>
    <row r="59" spans="1:11">
      <c r="A59" s="2"/>
      <c r="B59" s="2"/>
      <c r="C59" s="2"/>
      <c r="D59" s="2"/>
      <c r="E59" s="2"/>
      <c r="F59" s="2"/>
      <c r="G59" s="2"/>
      <c r="H59" s="2"/>
      <c r="I59" s="2"/>
      <c r="J59" s="2"/>
      <c r="K59" s="2"/>
    </row>
    <row r="60" spans="1:11">
      <c r="A60" s="2"/>
      <c r="B60" s="2"/>
      <c r="C60" s="2"/>
      <c r="D60" s="2"/>
      <c r="E60" s="2"/>
      <c r="F60" s="2"/>
      <c r="G60" s="2"/>
      <c r="H60" s="2"/>
      <c r="I60" s="2"/>
      <c r="J60" s="2"/>
      <c r="K60" s="2"/>
    </row>
    <row r="61" spans="1:11">
      <c r="A61" s="2"/>
      <c r="B61" s="2"/>
      <c r="C61" s="2"/>
      <c r="D61" s="2"/>
      <c r="E61" s="2"/>
      <c r="F61" s="2"/>
      <c r="G61" s="2"/>
      <c r="H61" s="2"/>
      <c r="I61" s="2"/>
      <c r="J61" s="2"/>
      <c r="K61" s="2"/>
    </row>
    <row r="62" spans="1:11">
      <c r="A62" s="2"/>
      <c r="B62" s="2"/>
      <c r="C62" s="2"/>
      <c r="D62" s="2"/>
      <c r="E62" s="2"/>
      <c r="F62" s="2"/>
      <c r="G62" s="2"/>
      <c r="H62" s="2"/>
      <c r="I62" s="2"/>
      <c r="J62" s="2"/>
      <c r="K62" s="2"/>
    </row>
    <row r="63" spans="1:11">
      <c r="A63" s="2"/>
      <c r="B63" s="2"/>
      <c r="C63" s="2"/>
      <c r="D63" s="2"/>
      <c r="E63" s="2"/>
      <c r="F63" s="2"/>
      <c r="G63" s="2"/>
      <c r="H63" s="2"/>
      <c r="I63" s="2"/>
      <c r="J63" s="2"/>
      <c r="K63" s="2"/>
    </row>
    <row r="64" spans="1:11">
      <c r="A64" s="2"/>
      <c r="B64" s="2"/>
      <c r="C64" s="2"/>
      <c r="D64" s="2"/>
      <c r="E64" s="2"/>
      <c r="F64" s="2"/>
      <c r="G64" s="2"/>
      <c r="H64" s="2"/>
      <c r="I64" s="2"/>
      <c r="J64" s="2"/>
      <c r="K64" s="2"/>
    </row>
    <row r="65" spans="1:11">
      <c r="A65" s="2"/>
      <c r="B65" s="2"/>
      <c r="C65" s="2"/>
      <c r="D65" s="2"/>
      <c r="E65" s="2"/>
      <c r="F65" s="2"/>
      <c r="G65" s="2"/>
      <c r="H65" s="2"/>
      <c r="I65" s="2"/>
      <c r="J65" s="2"/>
      <c r="K65" s="2"/>
    </row>
    <row r="66" spans="1:11">
      <c r="A66" s="2"/>
      <c r="B66" s="2"/>
      <c r="C66" s="2"/>
      <c r="D66" s="2"/>
      <c r="E66" s="2"/>
      <c r="F66" s="2"/>
      <c r="G66" s="2"/>
      <c r="H66" s="2"/>
      <c r="I66" s="2"/>
      <c r="J66" s="2"/>
      <c r="K66" s="2"/>
    </row>
    <row r="67" spans="1:11">
      <c r="A67" s="2"/>
      <c r="B67" s="2"/>
      <c r="C67" s="2"/>
      <c r="D67" s="2"/>
      <c r="E67" s="2"/>
      <c r="F67" s="2"/>
      <c r="G67" s="2"/>
      <c r="H67" s="2"/>
      <c r="I67" s="2"/>
      <c r="J67" s="2"/>
      <c r="K67" s="2"/>
    </row>
    <row r="68" spans="1:11">
      <c r="A68" s="2"/>
      <c r="B68" s="2"/>
      <c r="C68" s="2"/>
      <c r="D68" s="2"/>
      <c r="E68" s="2"/>
      <c r="F68" s="2"/>
      <c r="G68" s="2"/>
      <c r="H68" s="2"/>
      <c r="I68" s="2"/>
      <c r="J68" s="2"/>
      <c r="K68" s="2"/>
    </row>
    <row r="69" spans="1:11">
      <c r="A69" s="2"/>
      <c r="B69" s="2"/>
      <c r="C69" s="2"/>
      <c r="D69" s="2"/>
      <c r="E69" s="2"/>
      <c r="F69" s="2"/>
      <c r="G69" s="2"/>
      <c r="H69" s="2"/>
      <c r="I69" s="2"/>
      <c r="J69" s="2"/>
      <c r="K69" s="2"/>
    </row>
    <row r="70" spans="1:11">
      <c r="A70" s="2"/>
      <c r="B70" s="2"/>
      <c r="C70" s="2"/>
      <c r="D70" s="2"/>
      <c r="E70" s="2"/>
      <c r="F70" s="2"/>
      <c r="G70" s="2"/>
      <c r="H70" s="2"/>
      <c r="I70" s="2"/>
      <c r="J70" s="2"/>
      <c r="K70" s="2"/>
    </row>
    <row r="71" spans="1:11">
      <c r="A71" s="2"/>
      <c r="B71" s="2"/>
      <c r="C71" s="2"/>
      <c r="D71" s="2"/>
      <c r="E71" s="2"/>
      <c r="F71" s="2"/>
      <c r="G71" s="2"/>
      <c r="H71" s="2"/>
      <c r="I71" s="2"/>
      <c r="J71" s="2"/>
      <c r="K71" s="2"/>
    </row>
    <row r="72" spans="1:11">
      <c r="A72" s="2"/>
      <c r="B72" s="2"/>
      <c r="C72" s="2"/>
      <c r="D72" s="2"/>
      <c r="E72" s="2"/>
      <c r="F72" s="2"/>
      <c r="G72" s="2"/>
      <c r="H72" s="2"/>
      <c r="I72" s="2"/>
      <c r="J72" s="2"/>
      <c r="K72" s="2"/>
    </row>
    <row r="73" spans="1:11">
      <c r="A73" s="2"/>
      <c r="B73" s="2"/>
      <c r="C73" s="2"/>
      <c r="D73" s="2"/>
      <c r="E73" s="2"/>
      <c r="F73" s="2"/>
      <c r="G73" s="2"/>
      <c r="H73" s="2"/>
      <c r="I73" s="2"/>
      <c r="J73" s="2"/>
      <c r="K73" s="2"/>
    </row>
    <row r="74" spans="1:11">
      <c r="A74" s="2"/>
      <c r="B74" s="2"/>
      <c r="C74" s="2"/>
      <c r="D74" s="2"/>
      <c r="E74" s="2"/>
      <c r="F74" s="2"/>
      <c r="G74" s="2"/>
      <c r="H74" s="2"/>
      <c r="I74" s="2"/>
      <c r="J74" s="2"/>
      <c r="K74" s="2"/>
    </row>
    <row r="75" spans="1:11">
      <c r="A75" s="2"/>
      <c r="B75" s="2"/>
      <c r="C75" s="2"/>
      <c r="D75" s="2"/>
      <c r="E75" s="2"/>
      <c r="F75" s="2"/>
      <c r="G75" s="2"/>
      <c r="H75" s="2"/>
      <c r="I75" s="2"/>
      <c r="J75" s="2"/>
      <c r="K75" s="2"/>
    </row>
    <row r="76" spans="1:11">
      <c r="A76" s="2"/>
      <c r="B76" s="2"/>
      <c r="C76" s="2"/>
      <c r="D76" s="2"/>
      <c r="E76" s="2"/>
      <c r="F76" s="2"/>
      <c r="G76" s="2"/>
      <c r="H76" s="2"/>
      <c r="I76" s="2"/>
      <c r="J76" s="2"/>
      <c r="K76" s="2"/>
    </row>
  </sheetData>
  <sheetProtection sheet="1" objects="1" scenarios="1" selectLockedCells="1"/>
  <mergeCells count="30">
    <mergeCell ref="C2:J2"/>
    <mergeCell ref="I3:J3"/>
    <mergeCell ref="D6:J6"/>
    <mergeCell ref="D7:J7"/>
    <mergeCell ref="D8:J8"/>
    <mergeCell ref="D9:J9"/>
    <mergeCell ref="D10:J10"/>
    <mergeCell ref="D12:E12"/>
    <mergeCell ref="D13:E13"/>
    <mergeCell ref="G13:H13"/>
    <mergeCell ref="E17:F17"/>
    <mergeCell ref="G17:H17"/>
    <mergeCell ref="E18:F18"/>
    <mergeCell ref="G18:H18"/>
    <mergeCell ref="E19:F19"/>
    <mergeCell ref="G19:H19"/>
    <mergeCell ref="E20:F20"/>
    <mergeCell ref="G20:H20"/>
    <mergeCell ref="E23:F23"/>
    <mergeCell ref="G23:H23"/>
    <mergeCell ref="E24:F24"/>
    <mergeCell ref="G24:H24"/>
    <mergeCell ref="E25:F25"/>
    <mergeCell ref="G25:H25"/>
    <mergeCell ref="E26:F26"/>
    <mergeCell ref="G26:H26"/>
    <mergeCell ref="C29:J29"/>
    <mergeCell ref="A33:A34"/>
    <mergeCell ref="B33:B34"/>
    <mergeCell ref="G33:K34"/>
  </mergeCells>
  <phoneticPr fontId="4" type="Hiragana"/>
  <dataValidations count="3">
    <dataValidation type="list" allowBlank="1" showDropDown="0" showInputMessage="1" showErrorMessage="0" sqref="G13 J13:J14 D13">
      <formula1>$R$2:$R$25</formula1>
    </dataValidation>
    <dataValidation type="list" allowBlank="1" showDropDown="0" showInputMessage="1" showErrorMessage="0" sqref="I3:J3 D12:E12">
      <formula1>$Q$2:$Q$35</formula1>
    </dataValidation>
    <dataValidation type="whole" imeMode="halfAlpha" allowBlank="1" showDropDown="0" showInputMessage="1" showErrorMessage="1" sqref="G18:G19 E18:E19 G24:G25 E24:E25">
      <formula1>0</formula1>
      <formula2>100</formula2>
    </dataValidation>
  </dataValidations>
  <pageMargins left="0.59055118110236215" right="0.59055118110236215" top="0.39370078740157477" bottom="0.39370078740157477" header="0.3" footer="0.3"/>
  <pageSetup paperSize="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2">
    <tabColor rgb="FFCCFFFF"/>
    <pageSetUpPr fitToPage="1"/>
  </sheetPr>
  <dimension ref="A1:O97"/>
  <sheetViews>
    <sheetView view="pageBreakPreview" zoomScaleNormal="90" zoomScaleSheetLayoutView="100" workbookViewId="0">
      <selection activeCell="D12" sqref="D12"/>
    </sheetView>
  </sheetViews>
  <sheetFormatPr defaultRowHeight="13.2"/>
  <cols>
    <col min="1" max="2" width="10.625" style="103" customWidth="1"/>
    <col min="3" max="3" width="10.625" style="104" customWidth="1"/>
    <col min="4" max="5" width="26.625" style="104" customWidth="1"/>
    <col min="6" max="6" width="13.5546875" style="104" customWidth="1"/>
    <col min="7" max="7" width="6.625" style="104" customWidth="1"/>
    <col min="8" max="8" width="17.25" style="104" customWidth="1"/>
    <col min="9" max="9" width="1.875" style="104" customWidth="1"/>
    <col min="10" max="10" width="13.125" style="104" customWidth="1"/>
    <col min="11" max="11" width="6.25" style="104" customWidth="1"/>
    <col min="12" max="12" width="7.25" style="104" customWidth="1"/>
    <col min="13" max="241" width="9" style="104" customWidth="1"/>
    <col min="242" max="243" width="7.75" style="104" customWidth="1"/>
    <col min="244" max="244" width="27" style="104" customWidth="1"/>
    <col min="245" max="245" width="34.125" style="104" customWidth="1"/>
    <col min="246" max="246" width="26" style="104" customWidth="1"/>
    <col min="247" max="247" width="9.875" style="104" bestFit="1" customWidth="1"/>
    <col min="248" max="248" width="3.125" style="104" customWidth="1"/>
    <col min="249" max="497" width="9" style="104" customWidth="1"/>
    <col min="498" max="499" width="7.75" style="104" customWidth="1"/>
    <col min="500" max="500" width="27" style="104" customWidth="1"/>
    <col min="501" max="501" width="34.125" style="104" customWidth="1"/>
    <col min="502" max="502" width="26" style="104" customWidth="1"/>
    <col min="503" max="503" width="9.875" style="104" bestFit="1" customWidth="1"/>
    <col min="504" max="504" width="3.125" style="104" customWidth="1"/>
    <col min="505" max="753" width="9" style="104" customWidth="1"/>
    <col min="754" max="755" width="7.75" style="104" customWidth="1"/>
    <col min="756" max="756" width="27" style="104" customWidth="1"/>
    <col min="757" max="757" width="34.125" style="104" customWidth="1"/>
    <col min="758" max="758" width="26" style="104" customWidth="1"/>
    <col min="759" max="759" width="9.875" style="104" bestFit="1" customWidth="1"/>
    <col min="760" max="760" width="3.125" style="104" customWidth="1"/>
    <col min="761" max="1009" width="9" style="104" customWidth="1"/>
    <col min="1010" max="1011" width="7.75" style="104" customWidth="1"/>
    <col min="1012" max="1012" width="27" style="104" customWidth="1"/>
    <col min="1013" max="1013" width="34.125" style="104" customWidth="1"/>
    <col min="1014" max="1014" width="26" style="104" customWidth="1"/>
    <col min="1015" max="1015" width="9.875" style="104" bestFit="1" customWidth="1"/>
    <col min="1016" max="1016" width="3.125" style="104" customWidth="1"/>
    <col min="1017" max="1265" width="9" style="104" customWidth="1"/>
    <col min="1266" max="1267" width="7.75" style="104" customWidth="1"/>
    <col min="1268" max="1268" width="27" style="104" customWidth="1"/>
    <col min="1269" max="1269" width="34.125" style="104" customWidth="1"/>
    <col min="1270" max="1270" width="26" style="104" customWidth="1"/>
    <col min="1271" max="1271" width="9.875" style="104" bestFit="1" customWidth="1"/>
    <col min="1272" max="1272" width="3.125" style="104" customWidth="1"/>
    <col min="1273" max="1521" width="9" style="104" customWidth="1"/>
    <col min="1522" max="1523" width="7.75" style="104" customWidth="1"/>
    <col min="1524" max="1524" width="27" style="104" customWidth="1"/>
    <col min="1525" max="1525" width="34.125" style="104" customWidth="1"/>
    <col min="1526" max="1526" width="26" style="104" customWidth="1"/>
    <col min="1527" max="1527" width="9.875" style="104" bestFit="1" customWidth="1"/>
    <col min="1528" max="1528" width="3.125" style="104" customWidth="1"/>
    <col min="1529" max="1777" width="9" style="104" customWidth="1"/>
    <col min="1778" max="1779" width="7.75" style="104" customWidth="1"/>
    <col min="1780" max="1780" width="27" style="104" customWidth="1"/>
    <col min="1781" max="1781" width="34.125" style="104" customWidth="1"/>
    <col min="1782" max="1782" width="26" style="104" customWidth="1"/>
    <col min="1783" max="1783" width="9.875" style="104" bestFit="1" customWidth="1"/>
    <col min="1784" max="1784" width="3.125" style="104" customWidth="1"/>
    <col min="1785" max="2033" width="9" style="104" customWidth="1"/>
    <col min="2034" max="2035" width="7.75" style="104" customWidth="1"/>
    <col min="2036" max="2036" width="27" style="104" customWidth="1"/>
    <col min="2037" max="2037" width="34.125" style="104" customWidth="1"/>
    <col min="2038" max="2038" width="26" style="104" customWidth="1"/>
    <col min="2039" max="2039" width="9.875" style="104" bestFit="1" customWidth="1"/>
    <col min="2040" max="2040" width="3.125" style="104" customWidth="1"/>
    <col min="2041" max="2289" width="9" style="104" customWidth="1"/>
    <col min="2290" max="2291" width="7.75" style="104" customWidth="1"/>
    <col min="2292" max="2292" width="27" style="104" customWidth="1"/>
    <col min="2293" max="2293" width="34.125" style="104" customWidth="1"/>
    <col min="2294" max="2294" width="26" style="104" customWidth="1"/>
    <col min="2295" max="2295" width="9.875" style="104" bestFit="1" customWidth="1"/>
    <col min="2296" max="2296" width="3.125" style="104" customWidth="1"/>
    <col min="2297" max="2545" width="9" style="104" customWidth="1"/>
    <col min="2546" max="2547" width="7.75" style="104" customWidth="1"/>
    <col min="2548" max="2548" width="27" style="104" customWidth="1"/>
    <col min="2549" max="2549" width="34.125" style="104" customWidth="1"/>
    <col min="2550" max="2550" width="26" style="104" customWidth="1"/>
    <col min="2551" max="2551" width="9.875" style="104" bestFit="1" customWidth="1"/>
    <col min="2552" max="2552" width="3.125" style="104" customWidth="1"/>
    <col min="2553" max="2801" width="9" style="104" customWidth="1"/>
    <col min="2802" max="2803" width="7.75" style="104" customWidth="1"/>
    <col min="2804" max="2804" width="27" style="104" customWidth="1"/>
    <col min="2805" max="2805" width="34.125" style="104" customWidth="1"/>
    <col min="2806" max="2806" width="26" style="104" customWidth="1"/>
    <col min="2807" max="2807" width="9.875" style="104" bestFit="1" customWidth="1"/>
    <col min="2808" max="2808" width="3.125" style="104" customWidth="1"/>
    <col min="2809" max="3057" width="9" style="104" customWidth="1"/>
    <col min="3058" max="3059" width="7.75" style="104" customWidth="1"/>
    <col min="3060" max="3060" width="27" style="104" customWidth="1"/>
    <col min="3061" max="3061" width="34.125" style="104" customWidth="1"/>
    <col min="3062" max="3062" width="26" style="104" customWidth="1"/>
    <col min="3063" max="3063" width="9.875" style="104" bestFit="1" customWidth="1"/>
    <col min="3064" max="3064" width="3.125" style="104" customWidth="1"/>
    <col min="3065" max="3313" width="9" style="104" customWidth="1"/>
    <col min="3314" max="3315" width="7.75" style="104" customWidth="1"/>
    <col min="3316" max="3316" width="27" style="104" customWidth="1"/>
    <col min="3317" max="3317" width="34.125" style="104" customWidth="1"/>
    <col min="3318" max="3318" width="26" style="104" customWidth="1"/>
    <col min="3319" max="3319" width="9.875" style="104" bestFit="1" customWidth="1"/>
    <col min="3320" max="3320" width="3.125" style="104" customWidth="1"/>
    <col min="3321" max="3569" width="9" style="104" customWidth="1"/>
    <col min="3570" max="3571" width="7.75" style="104" customWidth="1"/>
    <col min="3572" max="3572" width="27" style="104" customWidth="1"/>
    <col min="3573" max="3573" width="34.125" style="104" customWidth="1"/>
    <col min="3574" max="3574" width="26" style="104" customWidth="1"/>
    <col min="3575" max="3575" width="9.875" style="104" bestFit="1" customWidth="1"/>
    <col min="3576" max="3576" width="3.125" style="104" customWidth="1"/>
    <col min="3577" max="3825" width="9" style="104" customWidth="1"/>
    <col min="3826" max="3827" width="7.75" style="104" customWidth="1"/>
    <col min="3828" max="3828" width="27" style="104" customWidth="1"/>
    <col min="3829" max="3829" width="34.125" style="104" customWidth="1"/>
    <col min="3830" max="3830" width="26" style="104" customWidth="1"/>
    <col min="3831" max="3831" width="9.875" style="104" bestFit="1" customWidth="1"/>
    <col min="3832" max="3832" width="3.125" style="104" customWidth="1"/>
    <col min="3833" max="4081" width="9" style="104" customWidth="1"/>
    <col min="4082" max="4083" width="7.75" style="104" customWidth="1"/>
    <col min="4084" max="4084" width="27" style="104" customWidth="1"/>
    <col min="4085" max="4085" width="34.125" style="104" customWidth="1"/>
    <col min="4086" max="4086" width="26" style="104" customWidth="1"/>
    <col min="4087" max="4087" width="9.875" style="104" bestFit="1" customWidth="1"/>
    <col min="4088" max="4088" width="3.125" style="104" customWidth="1"/>
    <col min="4089" max="4337" width="9" style="104" customWidth="1"/>
    <col min="4338" max="4339" width="7.75" style="104" customWidth="1"/>
    <col min="4340" max="4340" width="27" style="104" customWidth="1"/>
    <col min="4341" max="4341" width="34.125" style="104" customWidth="1"/>
    <col min="4342" max="4342" width="26" style="104" customWidth="1"/>
    <col min="4343" max="4343" width="9.875" style="104" bestFit="1" customWidth="1"/>
    <col min="4344" max="4344" width="3.125" style="104" customWidth="1"/>
    <col min="4345" max="4593" width="9" style="104" customWidth="1"/>
    <col min="4594" max="4595" width="7.75" style="104" customWidth="1"/>
    <col min="4596" max="4596" width="27" style="104" customWidth="1"/>
    <col min="4597" max="4597" width="34.125" style="104" customWidth="1"/>
    <col min="4598" max="4598" width="26" style="104" customWidth="1"/>
    <col min="4599" max="4599" width="9.875" style="104" bestFit="1" customWidth="1"/>
    <col min="4600" max="4600" width="3.125" style="104" customWidth="1"/>
    <col min="4601" max="4849" width="9" style="104" customWidth="1"/>
    <col min="4850" max="4851" width="7.75" style="104" customWidth="1"/>
    <col min="4852" max="4852" width="27" style="104" customWidth="1"/>
    <col min="4853" max="4853" width="34.125" style="104" customWidth="1"/>
    <col min="4854" max="4854" width="26" style="104" customWidth="1"/>
    <col min="4855" max="4855" width="9.875" style="104" bestFit="1" customWidth="1"/>
    <col min="4856" max="4856" width="3.125" style="104" customWidth="1"/>
    <col min="4857" max="5105" width="9" style="104" customWidth="1"/>
    <col min="5106" max="5107" width="7.75" style="104" customWidth="1"/>
    <col min="5108" max="5108" width="27" style="104" customWidth="1"/>
    <col min="5109" max="5109" width="34.125" style="104" customWidth="1"/>
    <col min="5110" max="5110" width="26" style="104" customWidth="1"/>
    <col min="5111" max="5111" width="9.875" style="104" bestFit="1" customWidth="1"/>
    <col min="5112" max="5112" width="3.125" style="104" customWidth="1"/>
    <col min="5113" max="5361" width="9" style="104" customWidth="1"/>
    <col min="5362" max="5363" width="7.75" style="104" customWidth="1"/>
    <col min="5364" max="5364" width="27" style="104" customWidth="1"/>
    <col min="5365" max="5365" width="34.125" style="104" customWidth="1"/>
    <col min="5366" max="5366" width="26" style="104" customWidth="1"/>
    <col min="5367" max="5367" width="9.875" style="104" bestFit="1" customWidth="1"/>
    <col min="5368" max="5368" width="3.125" style="104" customWidth="1"/>
    <col min="5369" max="5617" width="9" style="104" customWidth="1"/>
    <col min="5618" max="5619" width="7.75" style="104" customWidth="1"/>
    <col min="5620" max="5620" width="27" style="104" customWidth="1"/>
    <col min="5621" max="5621" width="34.125" style="104" customWidth="1"/>
    <col min="5622" max="5622" width="26" style="104" customWidth="1"/>
    <col min="5623" max="5623" width="9.875" style="104" bestFit="1" customWidth="1"/>
    <col min="5624" max="5624" width="3.125" style="104" customWidth="1"/>
    <col min="5625" max="5873" width="9" style="104" customWidth="1"/>
    <col min="5874" max="5875" width="7.75" style="104" customWidth="1"/>
    <col min="5876" max="5876" width="27" style="104" customWidth="1"/>
    <col min="5877" max="5877" width="34.125" style="104" customWidth="1"/>
    <col min="5878" max="5878" width="26" style="104" customWidth="1"/>
    <col min="5879" max="5879" width="9.875" style="104" bestFit="1" customWidth="1"/>
    <col min="5880" max="5880" width="3.125" style="104" customWidth="1"/>
    <col min="5881" max="6129" width="9" style="104" customWidth="1"/>
    <col min="6130" max="6131" width="7.75" style="104" customWidth="1"/>
    <col min="6132" max="6132" width="27" style="104" customWidth="1"/>
    <col min="6133" max="6133" width="34.125" style="104" customWidth="1"/>
    <col min="6134" max="6134" width="26" style="104" customWidth="1"/>
    <col min="6135" max="6135" width="9.875" style="104" bestFit="1" customWidth="1"/>
    <col min="6136" max="6136" width="3.125" style="104" customWidth="1"/>
    <col min="6137" max="6385" width="9" style="104" customWidth="1"/>
    <col min="6386" max="6387" width="7.75" style="104" customWidth="1"/>
    <col min="6388" max="6388" width="27" style="104" customWidth="1"/>
    <col min="6389" max="6389" width="34.125" style="104" customWidth="1"/>
    <col min="6390" max="6390" width="26" style="104" customWidth="1"/>
    <col min="6391" max="6391" width="9.875" style="104" bestFit="1" customWidth="1"/>
    <col min="6392" max="6392" width="3.125" style="104" customWidth="1"/>
    <col min="6393" max="6641" width="9" style="104" customWidth="1"/>
    <col min="6642" max="6643" width="7.75" style="104" customWidth="1"/>
    <col min="6644" max="6644" width="27" style="104" customWidth="1"/>
    <col min="6645" max="6645" width="34.125" style="104" customWidth="1"/>
    <col min="6646" max="6646" width="26" style="104" customWidth="1"/>
    <col min="6647" max="6647" width="9.875" style="104" bestFit="1" customWidth="1"/>
    <col min="6648" max="6648" width="3.125" style="104" customWidth="1"/>
    <col min="6649" max="6897" width="9" style="104" customWidth="1"/>
    <col min="6898" max="6899" width="7.75" style="104" customWidth="1"/>
    <col min="6900" max="6900" width="27" style="104" customWidth="1"/>
    <col min="6901" max="6901" width="34.125" style="104" customWidth="1"/>
    <col min="6902" max="6902" width="26" style="104" customWidth="1"/>
    <col min="6903" max="6903" width="9.875" style="104" bestFit="1" customWidth="1"/>
    <col min="6904" max="6904" width="3.125" style="104" customWidth="1"/>
    <col min="6905" max="7153" width="9" style="104" customWidth="1"/>
    <col min="7154" max="7155" width="7.75" style="104" customWidth="1"/>
    <col min="7156" max="7156" width="27" style="104" customWidth="1"/>
    <col min="7157" max="7157" width="34.125" style="104" customWidth="1"/>
    <col min="7158" max="7158" width="26" style="104" customWidth="1"/>
    <col min="7159" max="7159" width="9.875" style="104" bestFit="1" customWidth="1"/>
    <col min="7160" max="7160" width="3.125" style="104" customWidth="1"/>
    <col min="7161" max="7409" width="9" style="104" customWidth="1"/>
    <col min="7410" max="7411" width="7.75" style="104" customWidth="1"/>
    <col min="7412" max="7412" width="27" style="104" customWidth="1"/>
    <col min="7413" max="7413" width="34.125" style="104" customWidth="1"/>
    <col min="7414" max="7414" width="26" style="104" customWidth="1"/>
    <col min="7415" max="7415" width="9.875" style="104" bestFit="1" customWidth="1"/>
    <col min="7416" max="7416" width="3.125" style="104" customWidth="1"/>
    <col min="7417" max="7665" width="9" style="104" customWidth="1"/>
    <col min="7666" max="7667" width="7.75" style="104" customWidth="1"/>
    <col min="7668" max="7668" width="27" style="104" customWidth="1"/>
    <col min="7669" max="7669" width="34.125" style="104" customWidth="1"/>
    <col min="7670" max="7670" width="26" style="104" customWidth="1"/>
    <col min="7671" max="7671" width="9.875" style="104" bestFit="1" customWidth="1"/>
    <col min="7672" max="7672" width="3.125" style="104" customWidth="1"/>
    <col min="7673" max="7921" width="9" style="104" customWidth="1"/>
    <col min="7922" max="7923" width="7.75" style="104" customWidth="1"/>
    <col min="7924" max="7924" width="27" style="104" customWidth="1"/>
    <col min="7925" max="7925" width="34.125" style="104" customWidth="1"/>
    <col min="7926" max="7926" width="26" style="104" customWidth="1"/>
    <col min="7927" max="7927" width="9.875" style="104" bestFit="1" customWidth="1"/>
    <col min="7928" max="7928" width="3.125" style="104" customWidth="1"/>
    <col min="7929" max="8177" width="9" style="104" customWidth="1"/>
    <col min="8178" max="8179" width="7.75" style="104" customWidth="1"/>
    <col min="8180" max="8180" width="27" style="104" customWidth="1"/>
    <col min="8181" max="8181" width="34.125" style="104" customWidth="1"/>
    <col min="8182" max="8182" width="26" style="104" customWidth="1"/>
    <col min="8183" max="8183" width="9.875" style="104" bestFit="1" customWidth="1"/>
    <col min="8184" max="8184" width="3.125" style="104" customWidth="1"/>
    <col min="8185" max="8433" width="9" style="104" customWidth="1"/>
    <col min="8434" max="8435" width="7.75" style="104" customWidth="1"/>
    <col min="8436" max="8436" width="27" style="104" customWidth="1"/>
    <col min="8437" max="8437" width="34.125" style="104" customWidth="1"/>
    <col min="8438" max="8438" width="26" style="104" customWidth="1"/>
    <col min="8439" max="8439" width="9.875" style="104" bestFit="1" customWidth="1"/>
    <col min="8440" max="8440" width="3.125" style="104" customWidth="1"/>
    <col min="8441" max="8689" width="9" style="104" customWidth="1"/>
    <col min="8690" max="8691" width="7.75" style="104" customWidth="1"/>
    <col min="8692" max="8692" width="27" style="104" customWidth="1"/>
    <col min="8693" max="8693" width="34.125" style="104" customWidth="1"/>
    <col min="8694" max="8694" width="26" style="104" customWidth="1"/>
    <col min="8695" max="8695" width="9.875" style="104" bestFit="1" customWidth="1"/>
    <col min="8696" max="8696" width="3.125" style="104" customWidth="1"/>
    <col min="8697" max="8945" width="9" style="104" customWidth="1"/>
    <col min="8946" max="8947" width="7.75" style="104" customWidth="1"/>
    <col min="8948" max="8948" width="27" style="104" customWidth="1"/>
    <col min="8949" max="8949" width="34.125" style="104" customWidth="1"/>
    <col min="8950" max="8950" width="26" style="104" customWidth="1"/>
    <col min="8951" max="8951" width="9.875" style="104" bestFit="1" customWidth="1"/>
    <col min="8952" max="8952" width="3.125" style="104" customWidth="1"/>
    <col min="8953" max="9201" width="9" style="104" customWidth="1"/>
    <col min="9202" max="9203" width="7.75" style="104" customWidth="1"/>
    <col min="9204" max="9204" width="27" style="104" customWidth="1"/>
    <col min="9205" max="9205" width="34.125" style="104" customWidth="1"/>
    <col min="9206" max="9206" width="26" style="104" customWidth="1"/>
    <col min="9207" max="9207" width="9.875" style="104" bestFit="1" customWidth="1"/>
    <col min="9208" max="9208" width="3.125" style="104" customWidth="1"/>
    <col min="9209" max="9457" width="9" style="104" customWidth="1"/>
    <col min="9458" max="9459" width="7.75" style="104" customWidth="1"/>
    <col min="9460" max="9460" width="27" style="104" customWidth="1"/>
    <col min="9461" max="9461" width="34.125" style="104" customWidth="1"/>
    <col min="9462" max="9462" width="26" style="104" customWidth="1"/>
    <col min="9463" max="9463" width="9.875" style="104" bestFit="1" customWidth="1"/>
    <col min="9464" max="9464" width="3.125" style="104" customWidth="1"/>
    <col min="9465" max="9713" width="9" style="104" customWidth="1"/>
    <col min="9714" max="9715" width="7.75" style="104" customWidth="1"/>
    <col min="9716" max="9716" width="27" style="104" customWidth="1"/>
    <col min="9717" max="9717" width="34.125" style="104" customWidth="1"/>
    <col min="9718" max="9718" width="26" style="104" customWidth="1"/>
    <col min="9719" max="9719" width="9.875" style="104" bestFit="1" customWidth="1"/>
    <col min="9720" max="9720" width="3.125" style="104" customWidth="1"/>
    <col min="9721" max="9969" width="9" style="104" customWidth="1"/>
    <col min="9970" max="9971" width="7.75" style="104" customWidth="1"/>
    <col min="9972" max="9972" width="27" style="104" customWidth="1"/>
    <col min="9973" max="9973" width="34.125" style="104" customWidth="1"/>
    <col min="9974" max="9974" width="26" style="104" customWidth="1"/>
    <col min="9975" max="9975" width="9.875" style="104" bestFit="1" customWidth="1"/>
    <col min="9976" max="9976" width="3.125" style="104" customWidth="1"/>
    <col min="9977" max="10225" width="9" style="104" customWidth="1"/>
    <col min="10226" max="10227" width="7.75" style="104" customWidth="1"/>
    <col min="10228" max="10228" width="27" style="104" customWidth="1"/>
    <col min="10229" max="10229" width="34.125" style="104" customWidth="1"/>
    <col min="10230" max="10230" width="26" style="104" customWidth="1"/>
    <col min="10231" max="10231" width="9.875" style="104" bestFit="1" customWidth="1"/>
    <col min="10232" max="10232" width="3.125" style="104" customWidth="1"/>
    <col min="10233" max="10481" width="9" style="104" customWidth="1"/>
    <col min="10482" max="10483" width="7.75" style="104" customWidth="1"/>
    <col min="10484" max="10484" width="27" style="104" customWidth="1"/>
    <col min="10485" max="10485" width="34.125" style="104" customWidth="1"/>
    <col min="10486" max="10486" width="26" style="104" customWidth="1"/>
    <col min="10487" max="10487" width="9.875" style="104" bestFit="1" customWidth="1"/>
    <col min="10488" max="10488" width="3.125" style="104" customWidth="1"/>
    <col min="10489" max="10737" width="9" style="104" customWidth="1"/>
    <col min="10738" max="10739" width="7.75" style="104" customWidth="1"/>
    <col min="10740" max="10740" width="27" style="104" customWidth="1"/>
    <col min="10741" max="10741" width="34.125" style="104" customWidth="1"/>
    <col min="10742" max="10742" width="26" style="104" customWidth="1"/>
    <col min="10743" max="10743" width="9.875" style="104" bestFit="1" customWidth="1"/>
    <col min="10744" max="10744" width="3.125" style="104" customWidth="1"/>
    <col min="10745" max="10993" width="9" style="104" customWidth="1"/>
    <col min="10994" max="10995" width="7.75" style="104" customWidth="1"/>
    <col min="10996" max="10996" width="27" style="104" customWidth="1"/>
    <col min="10997" max="10997" width="34.125" style="104" customWidth="1"/>
    <col min="10998" max="10998" width="26" style="104" customWidth="1"/>
    <col min="10999" max="10999" width="9.875" style="104" bestFit="1" customWidth="1"/>
    <col min="11000" max="11000" width="3.125" style="104" customWidth="1"/>
    <col min="11001" max="11249" width="9" style="104" customWidth="1"/>
    <col min="11250" max="11251" width="7.75" style="104" customWidth="1"/>
    <col min="11252" max="11252" width="27" style="104" customWidth="1"/>
    <col min="11253" max="11253" width="34.125" style="104" customWidth="1"/>
    <col min="11254" max="11254" width="26" style="104" customWidth="1"/>
    <col min="11255" max="11255" width="9.875" style="104" bestFit="1" customWidth="1"/>
    <col min="11256" max="11256" width="3.125" style="104" customWidth="1"/>
    <col min="11257" max="11505" width="9" style="104" customWidth="1"/>
    <col min="11506" max="11507" width="7.75" style="104" customWidth="1"/>
    <col min="11508" max="11508" width="27" style="104" customWidth="1"/>
    <col min="11509" max="11509" width="34.125" style="104" customWidth="1"/>
    <col min="11510" max="11510" width="26" style="104" customWidth="1"/>
    <col min="11511" max="11511" width="9.875" style="104" bestFit="1" customWidth="1"/>
    <col min="11512" max="11512" width="3.125" style="104" customWidth="1"/>
    <col min="11513" max="11761" width="9" style="104" customWidth="1"/>
    <col min="11762" max="11763" width="7.75" style="104" customWidth="1"/>
    <col min="11764" max="11764" width="27" style="104" customWidth="1"/>
    <col min="11765" max="11765" width="34.125" style="104" customWidth="1"/>
    <col min="11766" max="11766" width="26" style="104" customWidth="1"/>
    <col min="11767" max="11767" width="9.875" style="104" bestFit="1" customWidth="1"/>
    <col min="11768" max="11768" width="3.125" style="104" customWidth="1"/>
    <col min="11769" max="12017" width="9" style="104" customWidth="1"/>
    <col min="12018" max="12019" width="7.75" style="104" customWidth="1"/>
    <col min="12020" max="12020" width="27" style="104" customWidth="1"/>
    <col min="12021" max="12021" width="34.125" style="104" customWidth="1"/>
    <col min="12022" max="12022" width="26" style="104" customWidth="1"/>
    <col min="12023" max="12023" width="9.875" style="104" bestFit="1" customWidth="1"/>
    <col min="12024" max="12024" width="3.125" style="104" customWidth="1"/>
    <col min="12025" max="12273" width="9" style="104" customWidth="1"/>
    <col min="12274" max="12275" width="7.75" style="104" customWidth="1"/>
    <col min="12276" max="12276" width="27" style="104" customWidth="1"/>
    <col min="12277" max="12277" width="34.125" style="104" customWidth="1"/>
    <col min="12278" max="12278" width="26" style="104" customWidth="1"/>
    <col min="12279" max="12279" width="9.875" style="104" bestFit="1" customWidth="1"/>
    <col min="12280" max="12280" width="3.125" style="104" customWidth="1"/>
    <col min="12281" max="12529" width="9" style="104" customWidth="1"/>
    <col min="12530" max="12531" width="7.75" style="104" customWidth="1"/>
    <col min="12532" max="12532" width="27" style="104" customWidth="1"/>
    <col min="12533" max="12533" width="34.125" style="104" customWidth="1"/>
    <col min="12534" max="12534" width="26" style="104" customWidth="1"/>
    <col min="12535" max="12535" width="9.875" style="104" bestFit="1" customWidth="1"/>
    <col min="12536" max="12536" width="3.125" style="104" customWidth="1"/>
    <col min="12537" max="12785" width="9" style="104" customWidth="1"/>
    <col min="12786" max="12787" width="7.75" style="104" customWidth="1"/>
    <col min="12788" max="12788" width="27" style="104" customWidth="1"/>
    <col min="12789" max="12789" width="34.125" style="104" customWidth="1"/>
    <col min="12790" max="12790" width="26" style="104" customWidth="1"/>
    <col min="12791" max="12791" width="9.875" style="104" bestFit="1" customWidth="1"/>
    <col min="12792" max="12792" width="3.125" style="104" customWidth="1"/>
    <col min="12793" max="13041" width="9" style="104" customWidth="1"/>
    <col min="13042" max="13043" width="7.75" style="104" customWidth="1"/>
    <col min="13044" max="13044" width="27" style="104" customWidth="1"/>
    <col min="13045" max="13045" width="34.125" style="104" customWidth="1"/>
    <col min="13046" max="13046" width="26" style="104" customWidth="1"/>
    <col min="13047" max="13047" width="9.875" style="104" bestFit="1" customWidth="1"/>
    <col min="13048" max="13048" width="3.125" style="104" customWidth="1"/>
    <col min="13049" max="13297" width="9" style="104" customWidth="1"/>
    <col min="13298" max="13299" width="7.75" style="104" customWidth="1"/>
    <col min="13300" max="13300" width="27" style="104" customWidth="1"/>
    <col min="13301" max="13301" width="34.125" style="104" customWidth="1"/>
    <col min="13302" max="13302" width="26" style="104" customWidth="1"/>
    <col min="13303" max="13303" width="9.875" style="104" bestFit="1" customWidth="1"/>
    <col min="13304" max="13304" width="3.125" style="104" customWidth="1"/>
    <col min="13305" max="13553" width="9" style="104" customWidth="1"/>
    <col min="13554" max="13555" width="7.75" style="104" customWidth="1"/>
    <col min="13556" max="13556" width="27" style="104" customWidth="1"/>
    <col min="13557" max="13557" width="34.125" style="104" customWidth="1"/>
    <col min="13558" max="13558" width="26" style="104" customWidth="1"/>
    <col min="13559" max="13559" width="9.875" style="104" bestFit="1" customWidth="1"/>
    <col min="13560" max="13560" width="3.125" style="104" customWidth="1"/>
    <col min="13561" max="13809" width="9" style="104" customWidth="1"/>
    <col min="13810" max="13811" width="7.75" style="104" customWidth="1"/>
    <col min="13812" max="13812" width="27" style="104" customWidth="1"/>
    <col min="13813" max="13813" width="34.125" style="104" customWidth="1"/>
    <col min="13814" max="13814" width="26" style="104" customWidth="1"/>
    <col min="13815" max="13815" width="9.875" style="104" bestFit="1" customWidth="1"/>
    <col min="13816" max="13816" width="3.125" style="104" customWidth="1"/>
    <col min="13817" max="14065" width="9" style="104" customWidth="1"/>
    <col min="14066" max="14067" width="7.75" style="104" customWidth="1"/>
    <col min="14068" max="14068" width="27" style="104" customWidth="1"/>
    <col min="14069" max="14069" width="34.125" style="104" customWidth="1"/>
    <col min="14070" max="14070" width="26" style="104" customWidth="1"/>
    <col min="14071" max="14071" width="9.875" style="104" bestFit="1" customWidth="1"/>
    <col min="14072" max="14072" width="3.125" style="104" customWidth="1"/>
    <col min="14073" max="14321" width="9" style="104" customWidth="1"/>
    <col min="14322" max="14323" width="7.75" style="104" customWidth="1"/>
    <col min="14324" max="14324" width="27" style="104" customWidth="1"/>
    <col min="14325" max="14325" width="34.125" style="104" customWidth="1"/>
    <col min="14326" max="14326" width="26" style="104" customWidth="1"/>
    <col min="14327" max="14327" width="9.875" style="104" bestFit="1" customWidth="1"/>
    <col min="14328" max="14328" width="3.125" style="104" customWidth="1"/>
    <col min="14329" max="14577" width="9" style="104" customWidth="1"/>
    <col min="14578" max="14579" width="7.75" style="104" customWidth="1"/>
    <col min="14580" max="14580" width="27" style="104" customWidth="1"/>
    <col min="14581" max="14581" width="34.125" style="104" customWidth="1"/>
    <col min="14582" max="14582" width="26" style="104" customWidth="1"/>
    <col min="14583" max="14583" width="9.875" style="104" bestFit="1" customWidth="1"/>
    <col min="14584" max="14584" width="3.125" style="104" customWidth="1"/>
    <col min="14585" max="14833" width="9" style="104" customWidth="1"/>
    <col min="14834" max="14835" width="7.75" style="104" customWidth="1"/>
    <col min="14836" max="14836" width="27" style="104" customWidth="1"/>
    <col min="14837" max="14837" width="34.125" style="104" customWidth="1"/>
    <col min="14838" max="14838" width="26" style="104" customWidth="1"/>
    <col min="14839" max="14839" width="9.875" style="104" bestFit="1" customWidth="1"/>
    <col min="14840" max="14840" width="3.125" style="104" customWidth="1"/>
    <col min="14841" max="15089" width="9" style="104" customWidth="1"/>
    <col min="15090" max="15091" width="7.75" style="104" customWidth="1"/>
    <col min="15092" max="15092" width="27" style="104" customWidth="1"/>
    <col min="15093" max="15093" width="34.125" style="104" customWidth="1"/>
    <col min="15094" max="15094" width="26" style="104" customWidth="1"/>
    <col min="15095" max="15095" width="9.875" style="104" bestFit="1" customWidth="1"/>
    <col min="15096" max="15096" width="3.125" style="104" customWidth="1"/>
    <col min="15097" max="15345" width="9" style="104" customWidth="1"/>
    <col min="15346" max="15347" width="7.75" style="104" customWidth="1"/>
    <col min="15348" max="15348" width="27" style="104" customWidth="1"/>
    <col min="15349" max="15349" width="34.125" style="104" customWidth="1"/>
    <col min="15350" max="15350" width="26" style="104" customWidth="1"/>
    <col min="15351" max="15351" width="9.875" style="104" bestFit="1" customWidth="1"/>
    <col min="15352" max="15352" width="3.125" style="104" customWidth="1"/>
    <col min="15353" max="15601" width="9" style="104" customWidth="1"/>
    <col min="15602" max="15603" width="7.75" style="104" customWidth="1"/>
    <col min="15604" max="15604" width="27" style="104" customWidth="1"/>
    <col min="15605" max="15605" width="34.125" style="104" customWidth="1"/>
    <col min="15606" max="15606" width="26" style="104" customWidth="1"/>
    <col min="15607" max="15607" width="9.875" style="104" bestFit="1" customWidth="1"/>
    <col min="15608" max="15608" width="3.125" style="104" customWidth="1"/>
    <col min="15609" max="15857" width="9" style="104" customWidth="1"/>
    <col min="15858" max="15859" width="7.75" style="104" customWidth="1"/>
    <col min="15860" max="15860" width="27" style="104" customWidth="1"/>
    <col min="15861" max="15861" width="34.125" style="104" customWidth="1"/>
    <col min="15862" max="15862" width="26" style="104" customWidth="1"/>
    <col min="15863" max="15863" width="9.875" style="104" bestFit="1" customWidth="1"/>
    <col min="15864" max="15864" width="3.125" style="104" customWidth="1"/>
    <col min="15865" max="16113" width="9" style="104" customWidth="1"/>
    <col min="16114" max="16115" width="7.75" style="104" customWidth="1"/>
    <col min="16116" max="16116" width="27" style="104" customWidth="1"/>
    <col min="16117" max="16117" width="34.125" style="104" customWidth="1"/>
    <col min="16118" max="16118" width="26" style="104" customWidth="1"/>
    <col min="16119" max="16119" width="9.875" style="104" bestFit="1" customWidth="1"/>
    <col min="16120" max="16120" width="3.125" style="104" customWidth="1"/>
    <col min="16121" max="16382" width="9" style="104" customWidth="1"/>
    <col min="16383" max="16384" width="8.88671875" style="104" customWidth="1"/>
  </cols>
  <sheetData>
    <row r="1" spans="1:15" ht="34.799999999999997" customHeight="1">
      <c r="A1" s="106"/>
      <c r="B1" s="106"/>
      <c r="C1" s="130" t="s">
        <v>237</v>
      </c>
      <c r="D1" s="130"/>
      <c r="E1" s="146"/>
      <c r="F1" s="155"/>
      <c r="G1" s="164" t="s">
        <v>83</v>
      </c>
      <c r="J1" s="176" t="s">
        <v>48</v>
      </c>
      <c r="K1" s="183" t="s">
        <v>149</v>
      </c>
      <c r="L1" s="176" t="s">
        <v>160</v>
      </c>
      <c r="M1" s="189" t="s">
        <v>118</v>
      </c>
      <c r="N1" s="192" t="s">
        <v>56</v>
      </c>
      <c r="O1" s="193" t="s">
        <v>229</v>
      </c>
    </row>
    <row r="2" spans="1:15" ht="29.25" customHeight="1">
      <c r="A2" s="107"/>
      <c r="B2" s="106"/>
      <c r="C2" s="106"/>
      <c r="D2" s="106"/>
      <c r="E2" s="147"/>
      <c r="F2" s="147"/>
      <c r="G2" s="147"/>
      <c r="J2" s="177"/>
      <c r="K2" s="184"/>
      <c r="L2" s="187"/>
      <c r="M2" s="190">
        <v>0</v>
      </c>
      <c r="N2" s="193"/>
      <c r="O2" s="195"/>
    </row>
    <row r="3" spans="1:15" ht="30" customHeight="1">
      <c r="A3" s="108" t="s">
        <v>61</v>
      </c>
      <c r="B3" s="121" t="str">
        <f>申込書!$D$6</f>
        <v>〇〇立　□□小学校</v>
      </c>
      <c r="C3" s="131"/>
      <c r="D3" s="131"/>
      <c r="E3" s="148"/>
      <c r="F3" s="156"/>
      <c r="G3" s="147"/>
      <c r="J3" s="178" t="s">
        <v>51</v>
      </c>
      <c r="K3" s="185" t="s">
        <v>123</v>
      </c>
      <c r="L3" s="188">
        <v>0.35416666666666669</v>
      </c>
      <c r="M3" s="188">
        <v>6.9444444444444397e-003</v>
      </c>
      <c r="N3" s="181" t="s">
        <v>49</v>
      </c>
      <c r="O3" s="195" t="s">
        <v>143</v>
      </c>
    </row>
    <row r="4" spans="1:15" ht="28.5" customHeight="1">
      <c r="A4" s="109"/>
      <c r="B4" s="122" t="str">
        <f>IF(申込書!I18&gt;0,"（","")&amp;IF(申込書!I18&gt;0,"児童"&amp;申込書!I18&amp;"名 ","")&amp;IF(申込書!I19&gt;0,"教職員"&amp;申込書!I19&amp;"名 )","")</f>
        <v/>
      </c>
      <c r="C4" s="122"/>
      <c r="D4" s="122"/>
      <c r="E4" s="122"/>
      <c r="F4" s="122"/>
      <c r="G4" s="122"/>
      <c r="J4" s="178" t="s">
        <v>151</v>
      </c>
      <c r="K4" s="185" t="s">
        <v>157</v>
      </c>
      <c r="L4" s="188">
        <v>0.375</v>
      </c>
      <c r="M4" s="188">
        <v>1.38888888888889e-002</v>
      </c>
      <c r="N4" s="181" t="s">
        <v>38</v>
      </c>
      <c r="O4" s="195" t="s">
        <v>43</v>
      </c>
    </row>
    <row r="5" spans="1:15" ht="30" customHeight="1">
      <c r="A5" s="110" t="s">
        <v>55</v>
      </c>
      <c r="B5" s="123">
        <f>申込書!$D$12</f>
        <v>0</v>
      </c>
      <c r="C5" s="123"/>
      <c r="D5" s="123"/>
      <c r="E5" s="123"/>
      <c r="F5" s="157"/>
      <c r="G5" s="165"/>
      <c r="J5" s="179" t="s">
        <v>10</v>
      </c>
      <c r="K5" s="185" t="s">
        <v>57</v>
      </c>
      <c r="L5" s="188">
        <v>0.39583333333333298</v>
      </c>
      <c r="M5" s="188">
        <v>2.0833333333333332e-002</v>
      </c>
      <c r="N5" s="181"/>
      <c r="O5" s="195" t="s">
        <v>227</v>
      </c>
    </row>
    <row r="6" spans="1:15" ht="12" customHeight="1">
      <c r="A6" s="111" t="s">
        <v>118</v>
      </c>
      <c r="B6" s="111"/>
      <c r="C6" s="132" t="s">
        <v>107</v>
      </c>
      <c r="D6" s="136" t="s">
        <v>54</v>
      </c>
      <c r="E6" s="136"/>
      <c r="F6" s="111" t="s">
        <v>0</v>
      </c>
      <c r="G6" s="166" t="s">
        <v>226</v>
      </c>
      <c r="J6" s="179" t="s">
        <v>59</v>
      </c>
      <c r="K6" s="185" t="s">
        <v>158</v>
      </c>
      <c r="L6" s="188">
        <v>0.41666666666666702</v>
      </c>
      <c r="M6" s="188">
        <v>2.7777777777777776e-002</v>
      </c>
      <c r="N6" s="181"/>
      <c r="O6" s="195" t="s">
        <v>228</v>
      </c>
    </row>
    <row r="7" spans="1:15" ht="14.4">
      <c r="A7" s="112" t="s">
        <v>119</v>
      </c>
      <c r="B7" s="112" t="s">
        <v>25</v>
      </c>
      <c r="C7" s="133"/>
      <c r="D7" s="137"/>
      <c r="E7" s="137"/>
      <c r="F7" s="158"/>
      <c r="G7" s="167"/>
      <c r="J7" s="179" t="s">
        <v>116</v>
      </c>
      <c r="K7" s="185" t="s">
        <v>159</v>
      </c>
      <c r="L7" s="188">
        <v>0.4375</v>
      </c>
      <c r="M7" s="188">
        <v>3.4722222222222224e-002</v>
      </c>
      <c r="N7" s="194"/>
      <c r="O7" s="181"/>
    </row>
    <row r="8" spans="1:15" s="104" customFormat="1" ht="30" customHeight="1">
      <c r="A8" s="113" t="s">
        <v>234</v>
      </c>
      <c r="B8" s="124" t="s">
        <v>234</v>
      </c>
      <c r="C8" s="124" t="s">
        <v>234</v>
      </c>
      <c r="D8" s="138" t="s">
        <v>74</v>
      </c>
      <c r="E8" s="149" t="s">
        <v>195</v>
      </c>
      <c r="F8" s="159"/>
      <c r="G8" s="168"/>
      <c r="H8" s="174"/>
      <c r="J8" s="179" t="s">
        <v>58</v>
      </c>
      <c r="K8" s="186"/>
      <c r="L8" s="188">
        <v>0.45833333333333398</v>
      </c>
      <c r="M8" s="188">
        <v>4.1666666666666671e-002</v>
      </c>
      <c r="O8" s="181"/>
    </row>
    <row r="9" spans="1:15" s="104" customFormat="1" ht="30" customHeight="1">
      <c r="A9" s="114">
        <f>申込書!D13</f>
        <v>0.41666666666666663</v>
      </c>
      <c r="B9" s="125">
        <f t="shared" ref="B9:B19" si="0">A9+C9</f>
        <v>0.42361111111111105</v>
      </c>
      <c r="C9" s="134">
        <v>6.9444444444444397e-003</v>
      </c>
      <c r="D9" s="139" t="s">
        <v>197</v>
      </c>
      <c r="E9" s="150"/>
      <c r="F9" s="160" t="s">
        <v>59</v>
      </c>
      <c r="G9" s="169"/>
      <c r="H9" s="175"/>
      <c r="J9" s="179" t="s">
        <v>114</v>
      </c>
      <c r="K9" s="185"/>
      <c r="L9" s="188">
        <v>0.47916666666666702</v>
      </c>
      <c r="M9" s="188">
        <v>4.8611111111111105e-002</v>
      </c>
      <c r="O9" s="195" t="s">
        <v>232</v>
      </c>
    </row>
    <row r="10" spans="1:15" s="104" customFormat="1" ht="30" customHeight="1">
      <c r="A10" s="115">
        <f t="shared" ref="A10:A19" si="1">B9</f>
        <v>0.42361111111111105</v>
      </c>
      <c r="B10" s="126">
        <f t="shared" si="0"/>
        <v>0.42361111111111105</v>
      </c>
      <c r="C10" s="134"/>
      <c r="D10" s="140"/>
      <c r="E10" s="140"/>
      <c r="F10" s="161"/>
      <c r="G10" s="170"/>
      <c r="J10" s="179" t="s">
        <v>12</v>
      </c>
      <c r="L10" s="188">
        <v>0.5</v>
      </c>
      <c r="M10" s="188">
        <v>5.5555555555555552e-002</v>
      </c>
      <c r="O10" s="195" t="s">
        <v>233</v>
      </c>
    </row>
    <row r="11" spans="1:15" s="104" customFormat="1" ht="30" customHeight="1">
      <c r="A11" s="115">
        <f t="shared" si="1"/>
        <v>0.42361111111111105</v>
      </c>
      <c r="B11" s="126">
        <f t="shared" si="0"/>
        <v>0.45833333333333326</v>
      </c>
      <c r="C11" s="134">
        <v>3.4722222222222224e-002</v>
      </c>
      <c r="D11" s="140" t="s">
        <v>143</v>
      </c>
      <c r="E11" s="140" t="s">
        <v>43</v>
      </c>
      <c r="F11" s="161"/>
      <c r="G11" s="170"/>
      <c r="H11" s="175"/>
      <c r="J11" s="179" t="s">
        <v>155</v>
      </c>
      <c r="L11" s="188">
        <v>0.52083333333333404</v>
      </c>
      <c r="M11" s="188">
        <v>6.25e-002</v>
      </c>
      <c r="O11" s="195"/>
    </row>
    <row r="12" spans="1:15" s="104" customFormat="1" ht="30" customHeight="1">
      <c r="A12" s="115">
        <f t="shared" si="1"/>
        <v>0.45833333333333326</v>
      </c>
      <c r="B12" s="126">
        <f t="shared" si="0"/>
        <v>0.49305555555555547</v>
      </c>
      <c r="C12" s="134">
        <v>3.4722222222222224e-002</v>
      </c>
      <c r="D12" s="140" t="s">
        <v>43</v>
      </c>
      <c r="E12" s="140" t="s">
        <v>143</v>
      </c>
      <c r="F12" s="161"/>
      <c r="G12" s="170"/>
      <c r="H12" s="175"/>
      <c r="J12" s="179" t="s">
        <v>124</v>
      </c>
      <c r="L12" s="188">
        <v>0.54166666666666696</v>
      </c>
      <c r="M12" s="188">
        <v>6.9444444444444448e-002</v>
      </c>
      <c r="O12" s="196"/>
    </row>
    <row r="13" spans="1:15" s="104" customFormat="1" ht="30" customHeight="1">
      <c r="A13" s="115">
        <f t="shared" si="1"/>
        <v>0.49305555555555547</v>
      </c>
      <c r="B13" s="126">
        <f t="shared" si="0"/>
        <v>0.49305555555555547</v>
      </c>
      <c r="C13" s="134"/>
      <c r="D13" s="140"/>
      <c r="E13" s="140"/>
      <c r="F13" s="162"/>
      <c r="G13" s="171"/>
      <c r="J13" s="178" t="s">
        <v>15</v>
      </c>
      <c r="K13" s="185"/>
      <c r="L13" s="188">
        <v>0.5625</v>
      </c>
      <c r="M13" s="188">
        <v>7.6388888888888895e-002</v>
      </c>
      <c r="O13" s="197"/>
    </row>
    <row r="14" spans="1:15" s="104" customFormat="1" ht="30" customHeight="1">
      <c r="A14" s="115">
        <f t="shared" si="1"/>
        <v>0.49305555555555547</v>
      </c>
      <c r="B14" s="126">
        <f t="shared" si="0"/>
        <v>0.54166666666666652</v>
      </c>
      <c r="C14" s="134">
        <v>4.8611111111111105e-002</v>
      </c>
      <c r="D14" s="141" t="s">
        <v>232</v>
      </c>
      <c r="E14" s="140"/>
      <c r="F14" s="162" t="s">
        <v>155</v>
      </c>
      <c r="G14" s="171"/>
      <c r="J14" s="178" t="s">
        <v>168</v>
      </c>
      <c r="L14" s="188">
        <v>0.58333333333333293</v>
      </c>
      <c r="M14" s="188">
        <v>8.3333333333333329e-002</v>
      </c>
    </row>
    <row r="15" spans="1:15" s="104" customFormat="1" ht="30" customHeight="1">
      <c r="A15" s="115">
        <f t="shared" si="1"/>
        <v>0.54166666666666652</v>
      </c>
      <c r="B15" s="126">
        <f t="shared" si="0"/>
        <v>0.54166666666666652</v>
      </c>
      <c r="C15" s="134"/>
      <c r="D15" s="140"/>
      <c r="E15" s="140"/>
      <c r="F15" s="162"/>
      <c r="G15" s="171"/>
      <c r="J15" s="179" t="s">
        <v>154</v>
      </c>
      <c r="L15" s="188">
        <v>0.60416666666666696</v>
      </c>
      <c r="M15" s="191"/>
    </row>
    <row r="16" spans="1:15" s="104" customFormat="1" ht="30" customHeight="1">
      <c r="A16" s="115">
        <f t="shared" si="1"/>
        <v>0.54166666666666652</v>
      </c>
      <c r="B16" s="126">
        <f t="shared" si="0"/>
        <v>0.54166666666666652</v>
      </c>
      <c r="C16" s="134"/>
      <c r="D16" s="140"/>
      <c r="E16" s="140"/>
      <c r="F16" s="161"/>
      <c r="G16" s="170"/>
      <c r="J16" s="179" t="s">
        <v>2</v>
      </c>
      <c r="L16" s="188">
        <v>0.625</v>
      </c>
      <c r="M16" s="191"/>
    </row>
    <row r="17" spans="1:13" s="104" customFormat="1" ht="30" customHeight="1">
      <c r="A17" s="115">
        <f t="shared" si="1"/>
        <v>0.54166666666666652</v>
      </c>
      <c r="B17" s="126">
        <f t="shared" si="0"/>
        <v>0.54861111111111094</v>
      </c>
      <c r="C17" s="134">
        <v>6.9444444444444397e-003</v>
      </c>
      <c r="D17" s="142" t="s">
        <v>198</v>
      </c>
      <c r="E17" s="143"/>
      <c r="F17" s="161" t="s">
        <v>59</v>
      </c>
      <c r="G17" s="170"/>
      <c r="J17" s="179" t="s">
        <v>122</v>
      </c>
      <c r="L17" s="188">
        <v>0.64583333333333293</v>
      </c>
      <c r="M17" s="191"/>
    </row>
    <row r="18" spans="1:13" s="104" customFormat="1" ht="30" customHeight="1">
      <c r="A18" s="115">
        <f t="shared" si="1"/>
        <v>0.54861111111111094</v>
      </c>
      <c r="B18" s="126">
        <f t="shared" si="0"/>
        <v>0.54861111111111094</v>
      </c>
      <c r="C18" s="134"/>
      <c r="D18" s="142" t="s">
        <v>230</v>
      </c>
      <c r="E18" s="143"/>
      <c r="F18" s="161"/>
      <c r="G18" s="171"/>
      <c r="J18" s="178" t="s">
        <v>167</v>
      </c>
      <c r="L18" s="188">
        <v>0.66666666666666696</v>
      </c>
      <c r="M18" s="191"/>
    </row>
    <row r="19" spans="1:13" s="104" customFormat="1" ht="30" customHeight="1">
      <c r="A19" s="115">
        <f t="shared" si="1"/>
        <v>0.54861111111111094</v>
      </c>
      <c r="B19" s="126">
        <f t="shared" si="0"/>
        <v>0.54861111111111094</v>
      </c>
      <c r="C19" s="134"/>
      <c r="D19" s="143"/>
      <c r="E19" s="151"/>
      <c r="F19" s="162"/>
      <c r="G19" s="170"/>
      <c r="J19" s="178" t="s">
        <v>81</v>
      </c>
      <c r="L19" s="188">
        <v>0.6875</v>
      </c>
      <c r="M19" s="191"/>
    </row>
    <row r="20" spans="1:13" s="104" customFormat="1" ht="30" customHeight="1">
      <c r="A20" s="116"/>
      <c r="B20" s="127"/>
      <c r="C20" s="135"/>
      <c r="D20" s="143"/>
      <c r="E20" s="151"/>
      <c r="F20" s="162"/>
      <c r="G20" s="170"/>
      <c r="J20" s="179" t="s">
        <v>152</v>
      </c>
      <c r="L20" s="188">
        <v>0.70833333333333293</v>
      </c>
      <c r="M20" s="191"/>
    </row>
    <row r="21" spans="1:13" s="104" customFormat="1" ht="30" hidden="1" customHeight="1">
      <c r="A21" s="114"/>
      <c r="B21" s="125"/>
      <c r="C21" s="134"/>
      <c r="D21" s="144"/>
      <c r="E21" s="152"/>
      <c r="F21" s="161"/>
      <c r="G21" s="170"/>
      <c r="J21" s="180"/>
      <c r="L21" s="188">
        <v>0.72916666666666685</v>
      </c>
      <c r="M21" s="191"/>
    </row>
    <row r="22" spans="1:13" s="104" customFormat="1" ht="30" hidden="1" customHeight="1">
      <c r="A22" s="115"/>
      <c r="B22" s="126"/>
      <c r="C22" s="134"/>
      <c r="D22" s="144"/>
      <c r="E22" s="152"/>
      <c r="F22" s="161"/>
      <c r="G22" s="170"/>
      <c r="J22" s="181"/>
      <c r="L22" s="188">
        <v>0.75</v>
      </c>
      <c r="M22" s="191"/>
    </row>
    <row r="23" spans="1:13" s="104" customFormat="1" ht="30" hidden="1" customHeight="1">
      <c r="A23" s="115"/>
      <c r="B23" s="126"/>
      <c r="C23" s="134"/>
      <c r="D23" s="144"/>
      <c r="E23" s="152"/>
      <c r="F23" s="161"/>
      <c r="G23" s="170"/>
      <c r="J23" s="181"/>
      <c r="L23" s="188">
        <v>0.77083333333333293</v>
      </c>
      <c r="M23" s="191"/>
    </row>
    <row r="24" spans="1:13" s="104" customFormat="1" ht="30" customHeight="1">
      <c r="A24" s="115"/>
      <c r="B24" s="126"/>
      <c r="C24" s="134"/>
      <c r="D24" s="145"/>
      <c r="E24" s="153"/>
      <c r="F24" s="163"/>
      <c r="G24" s="172"/>
      <c r="J24" s="182"/>
      <c r="K24" s="182"/>
      <c r="L24" s="188">
        <v>0.79166666666666685</v>
      </c>
      <c r="M24" s="191"/>
    </row>
    <row r="25" spans="1:13" ht="35.25" customHeight="1">
      <c r="A25" s="117" t="s">
        <v>36</v>
      </c>
      <c r="B25" s="128"/>
      <c r="C25" s="128"/>
      <c r="D25" s="128"/>
      <c r="E25" s="154"/>
      <c r="F25" s="154"/>
      <c r="G25" s="154"/>
      <c r="L25" s="188">
        <v>0.812500000000001</v>
      </c>
      <c r="M25" s="191"/>
    </row>
    <row r="26" spans="1:13" ht="221.25" customHeight="1">
      <c r="A26" s="118" t="s">
        <v>140</v>
      </c>
      <c r="B26" s="129"/>
      <c r="C26" s="129"/>
      <c r="D26" s="129"/>
      <c r="E26" s="129"/>
      <c r="F26" s="129"/>
      <c r="G26" s="173"/>
      <c r="H26" s="174"/>
      <c r="L26" s="188">
        <v>0.83333333333333504</v>
      </c>
      <c r="M26" s="191"/>
    </row>
    <row r="27" spans="1:13" ht="22.5" customHeight="1">
      <c r="A27" s="119"/>
      <c r="B27" s="119"/>
      <c r="C27" s="119"/>
      <c r="D27" s="119"/>
      <c r="E27" s="105"/>
      <c r="F27" s="105"/>
      <c r="G27" s="105"/>
      <c r="L27" s="188">
        <v>0.85416666666666896</v>
      </c>
      <c r="M27" s="191"/>
    </row>
    <row r="28" spans="1:13" ht="22.5" customHeight="1">
      <c r="A28" s="119"/>
      <c r="B28" s="119"/>
      <c r="C28" s="119"/>
      <c r="D28" s="119"/>
      <c r="E28" s="105"/>
      <c r="F28" s="105"/>
      <c r="G28" s="105"/>
      <c r="L28" s="188">
        <v>0.875000000000003</v>
      </c>
      <c r="M28" s="191"/>
    </row>
    <row r="29" spans="1:13" ht="22.5" customHeight="1">
      <c r="A29" s="119"/>
      <c r="B29" s="119"/>
      <c r="C29" s="119"/>
      <c r="D29" s="119"/>
      <c r="E29" s="105"/>
      <c r="F29" s="105"/>
      <c r="G29" s="105"/>
    </row>
    <row r="30" spans="1:13">
      <c r="A30" s="119"/>
      <c r="B30" s="119"/>
      <c r="C30" s="119"/>
      <c r="D30" s="119"/>
      <c r="E30" s="105"/>
      <c r="F30" s="105"/>
      <c r="G30" s="105"/>
    </row>
    <row r="31" spans="1:13">
      <c r="A31" s="119"/>
      <c r="B31" s="119"/>
      <c r="C31" s="119"/>
      <c r="D31" s="119"/>
      <c r="E31" s="105"/>
      <c r="F31" s="105"/>
      <c r="G31" s="105"/>
    </row>
    <row r="32" spans="1:13">
      <c r="A32" s="119"/>
      <c r="B32" s="119"/>
      <c r="C32" s="119"/>
      <c r="D32" s="119"/>
      <c r="E32" s="105"/>
      <c r="F32" s="105"/>
      <c r="G32" s="105"/>
    </row>
    <row r="33" spans="1:7">
      <c r="A33" s="119"/>
      <c r="B33" s="119"/>
      <c r="C33" s="119"/>
      <c r="D33" s="119"/>
      <c r="E33" s="105"/>
      <c r="F33" s="105"/>
      <c r="G33" s="105"/>
    </row>
    <row r="34" spans="1:7">
      <c r="A34" s="119"/>
      <c r="B34" s="119"/>
      <c r="C34" s="119"/>
      <c r="D34" s="119"/>
      <c r="E34" s="105"/>
      <c r="F34" s="105"/>
      <c r="G34" s="105"/>
    </row>
    <row r="35" spans="1:7">
      <c r="A35" s="119"/>
      <c r="B35" s="119"/>
      <c r="C35" s="119"/>
      <c r="D35" s="119"/>
      <c r="E35" s="105"/>
      <c r="F35" s="105"/>
      <c r="G35" s="105"/>
    </row>
    <row r="36" spans="1:7">
      <c r="A36" s="119"/>
      <c r="B36" s="119"/>
      <c r="C36" s="119"/>
      <c r="D36" s="119"/>
      <c r="E36" s="105"/>
      <c r="F36" s="105"/>
      <c r="G36" s="105"/>
    </row>
    <row r="37" spans="1:7">
      <c r="A37" s="119"/>
      <c r="B37" s="119"/>
      <c r="C37" s="119"/>
      <c r="D37" s="119"/>
      <c r="E37" s="105"/>
      <c r="F37" s="105"/>
      <c r="G37" s="105"/>
    </row>
    <row r="38" spans="1:7" s="105" customFormat="1">
      <c r="A38" s="119"/>
      <c r="B38" s="119"/>
      <c r="C38" s="119"/>
      <c r="D38" s="119"/>
    </row>
    <row r="39" spans="1:7" s="105" customFormat="1">
      <c r="A39" s="119"/>
      <c r="B39" s="119"/>
      <c r="C39" s="119"/>
      <c r="D39" s="119"/>
    </row>
    <row r="40" spans="1:7" s="105" customFormat="1">
      <c r="A40" s="119"/>
      <c r="B40" s="119"/>
      <c r="C40" s="119"/>
      <c r="D40" s="119"/>
    </row>
    <row r="41" spans="1:7" s="105" customFormat="1">
      <c r="A41" s="119"/>
      <c r="B41" s="119"/>
      <c r="C41" s="119"/>
      <c r="D41" s="119"/>
    </row>
    <row r="42" spans="1:7" s="105" customFormat="1">
      <c r="A42" s="119"/>
      <c r="B42" s="119"/>
      <c r="C42" s="119"/>
      <c r="D42" s="119"/>
    </row>
    <row r="43" spans="1:7" s="105" customFormat="1">
      <c r="A43" s="119"/>
      <c r="B43" s="119"/>
      <c r="C43" s="119"/>
      <c r="D43" s="119"/>
    </row>
    <row r="44" spans="1:7" s="105" customFormat="1">
      <c r="A44" s="119"/>
      <c r="B44" s="119"/>
      <c r="C44" s="119"/>
      <c r="D44" s="119"/>
    </row>
    <row r="45" spans="1:7" s="105" customFormat="1">
      <c r="A45" s="119"/>
      <c r="B45" s="119"/>
      <c r="C45" s="119"/>
      <c r="D45" s="119"/>
    </row>
    <row r="46" spans="1:7" s="105" customFormat="1">
      <c r="A46" s="119"/>
      <c r="B46" s="119"/>
      <c r="C46" s="119"/>
      <c r="D46" s="119"/>
    </row>
    <row r="47" spans="1:7" s="105" customFormat="1">
      <c r="A47" s="119"/>
      <c r="B47" s="119"/>
      <c r="C47" s="119"/>
      <c r="D47" s="119"/>
    </row>
    <row r="48" spans="1:7" s="105" customFormat="1">
      <c r="A48" s="119"/>
      <c r="B48" s="119"/>
      <c r="C48" s="119"/>
      <c r="D48" s="119"/>
    </row>
    <row r="49" spans="1:4" s="105" customFormat="1">
      <c r="A49" s="119"/>
      <c r="B49" s="119"/>
      <c r="C49" s="119"/>
      <c r="D49" s="119"/>
    </row>
    <row r="50" spans="1:4" s="105" customFormat="1">
      <c r="A50" s="119"/>
      <c r="B50" s="119"/>
      <c r="C50" s="119"/>
      <c r="D50" s="119"/>
    </row>
    <row r="51" spans="1:4" s="105" customFormat="1">
      <c r="A51" s="119"/>
      <c r="B51" s="119"/>
      <c r="C51" s="119"/>
      <c r="D51" s="119"/>
    </row>
    <row r="52" spans="1:4" s="105" customFormat="1">
      <c r="A52" s="119"/>
      <c r="B52" s="119"/>
      <c r="C52" s="119"/>
      <c r="D52" s="119"/>
    </row>
    <row r="53" spans="1:4" s="105" customFormat="1">
      <c r="A53" s="119"/>
      <c r="B53" s="119"/>
      <c r="C53" s="119"/>
      <c r="D53" s="119"/>
    </row>
    <row r="54" spans="1:4" s="105" customFormat="1">
      <c r="A54" s="119"/>
      <c r="B54" s="119"/>
      <c r="C54" s="119"/>
      <c r="D54" s="119"/>
    </row>
    <row r="55" spans="1:4" s="105" customFormat="1">
      <c r="A55" s="119"/>
      <c r="B55" s="119"/>
      <c r="C55" s="119"/>
      <c r="D55" s="119"/>
    </row>
    <row r="56" spans="1:4" s="105" customFormat="1">
      <c r="A56" s="119"/>
      <c r="B56" s="119"/>
      <c r="C56" s="119"/>
      <c r="D56" s="119"/>
    </row>
    <row r="57" spans="1:4" s="105" customFormat="1">
      <c r="A57" s="119"/>
      <c r="B57" s="119"/>
      <c r="C57" s="119"/>
      <c r="D57" s="119"/>
    </row>
    <row r="58" spans="1:4" s="105" customFormat="1">
      <c r="A58" s="119"/>
      <c r="B58" s="119"/>
      <c r="C58" s="119"/>
      <c r="D58" s="119"/>
    </row>
    <row r="59" spans="1:4" s="105" customFormat="1">
      <c r="A59" s="119"/>
      <c r="B59" s="119"/>
      <c r="C59" s="119"/>
      <c r="D59" s="119"/>
    </row>
    <row r="60" spans="1:4" s="105" customFormat="1" ht="13.5" customHeight="1">
      <c r="A60" s="119"/>
      <c r="B60" s="119"/>
      <c r="C60" s="119"/>
      <c r="D60" s="119"/>
    </row>
    <row r="61" spans="1:4" s="105" customFormat="1">
      <c r="A61" s="119"/>
      <c r="B61" s="119"/>
      <c r="C61" s="119"/>
      <c r="D61" s="119"/>
    </row>
    <row r="62" spans="1:4" s="105" customFormat="1">
      <c r="A62" s="119"/>
      <c r="B62" s="119"/>
      <c r="C62" s="119"/>
      <c r="D62" s="119"/>
    </row>
    <row r="63" spans="1:4" s="105" customFormat="1">
      <c r="A63" s="119"/>
      <c r="B63" s="119"/>
      <c r="C63" s="119"/>
      <c r="D63" s="119"/>
    </row>
    <row r="64" spans="1:4" s="105" customFormat="1">
      <c r="A64" s="120"/>
      <c r="B64" s="120"/>
      <c r="C64" s="120"/>
      <c r="D64" s="120"/>
    </row>
    <row r="65" spans="1:4" s="105" customFormat="1">
      <c r="A65" s="119"/>
      <c r="B65" s="119"/>
      <c r="C65" s="119"/>
      <c r="D65" s="119"/>
    </row>
    <row r="66" spans="1:4" s="105" customFormat="1">
      <c r="A66" s="119"/>
      <c r="B66" s="119"/>
      <c r="C66" s="119"/>
      <c r="D66" s="119"/>
    </row>
    <row r="67" spans="1:4" s="105" customFormat="1">
      <c r="A67" s="119"/>
      <c r="B67" s="119"/>
      <c r="C67" s="119"/>
      <c r="D67" s="119"/>
    </row>
    <row r="68" spans="1:4" s="105" customFormat="1">
      <c r="A68" s="119"/>
      <c r="B68" s="119"/>
      <c r="C68" s="119"/>
      <c r="D68" s="119"/>
    </row>
    <row r="69" spans="1:4" s="105" customFormat="1">
      <c r="A69" s="119"/>
      <c r="B69" s="119"/>
      <c r="C69" s="119"/>
      <c r="D69" s="119"/>
    </row>
    <row r="70" spans="1:4" s="105" customFormat="1">
      <c r="A70" s="119"/>
      <c r="B70" s="119"/>
      <c r="C70" s="119"/>
      <c r="D70" s="119"/>
    </row>
    <row r="71" spans="1:4" s="105" customFormat="1">
      <c r="A71" s="119"/>
      <c r="B71" s="119"/>
      <c r="C71" s="119"/>
      <c r="D71" s="119"/>
    </row>
    <row r="72" spans="1:4" s="105" customFormat="1">
      <c r="A72" s="119"/>
      <c r="B72" s="119"/>
      <c r="C72" s="119"/>
      <c r="D72" s="119"/>
    </row>
    <row r="73" spans="1:4" s="105" customFormat="1">
      <c r="A73" s="119"/>
      <c r="B73" s="119"/>
      <c r="C73" s="119"/>
      <c r="D73" s="119"/>
    </row>
    <row r="74" spans="1:4" s="105" customFormat="1">
      <c r="A74" s="119"/>
    </row>
    <row r="75" spans="1:4" s="105" customFormat="1">
      <c r="A75" s="119"/>
      <c r="B75" s="119"/>
      <c r="C75" s="119"/>
      <c r="D75" s="119"/>
    </row>
    <row r="76" spans="1:4" s="105" customFormat="1">
      <c r="A76" s="119"/>
      <c r="B76" s="119"/>
      <c r="C76" s="119"/>
      <c r="D76" s="119"/>
    </row>
    <row r="77" spans="1:4" s="105" customFormat="1">
      <c r="A77" s="119"/>
      <c r="B77" s="119"/>
      <c r="C77" s="119"/>
      <c r="D77" s="119"/>
    </row>
    <row r="78" spans="1:4" s="105" customFormat="1">
      <c r="A78" s="119"/>
      <c r="B78" s="119"/>
      <c r="C78" s="119"/>
      <c r="D78" s="119"/>
    </row>
    <row r="79" spans="1:4" s="105" customFormat="1">
      <c r="A79" s="119"/>
      <c r="B79" s="119"/>
      <c r="C79" s="119"/>
      <c r="D79" s="119"/>
    </row>
    <row r="80" spans="1:4" s="105" customFormat="1">
      <c r="A80" s="119"/>
      <c r="B80" s="119"/>
      <c r="C80" s="119"/>
      <c r="D80" s="119"/>
    </row>
    <row r="81" spans="1:4" s="105" customFormat="1">
      <c r="A81" s="119"/>
      <c r="B81" s="119"/>
      <c r="C81" s="119"/>
      <c r="D81" s="119"/>
    </row>
    <row r="82" spans="1:4" s="105" customFormat="1">
      <c r="A82" s="119"/>
      <c r="B82" s="119"/>
      <c r="C82" s="119"/>
      <c r="D82" s="119"/>
    </row>
    <row r="83" spans="1:4" s="105" customFormat="1">
      <c r="A83" s="119"/>
      <c r="B83" s="119"/>
      <c r="C83" s="119"/>
      <c r="D83" s="119"/>
    </row>
    <row r="84" spans="1:4" s="105" customFormat="1">
      <c r="A84" s="119"/>
      <c r="B84" s="119"/>
      <c r="C84" s="119"/>
      <c r="D84" s="119"/>
    </row>
    <row r="85" spans="1:4" s="105" customFormat="1">
      <c r="A85" s="119"/>
      <c r="B85" s="119"/>
      <c r="C85" s="119"/>
      <c r="D85" s="119"/>
    </row>
    <row r="86" spans="1:4" s="105" customFormat="1">
      <c r="A86" s="119"/>
    </row>
    <row r="87" spans="1:4" s="105" customFormat="1">
      <c r="A87" s="119"/>
    </row>
    <row r="88" spans="1:4" s="105" customFormat="1">
      <c r="A88" s="119"/>
    </row>
    <row r="89" spans="1:4" s="105" customFormat="1">
      <c r="A89" s="119"/>
    </row>
    <row r="90" spans="1:4" s="105" customFormat="1">
      <c r="A90" s="119"/>
    </row>
    <row r="91" spans="1:4" s="105" customFormat="1">
      <c r="A91" s="119"/>
    </row>
    <row r="92" spans="1:4" s="105" customFormat="1">
      <c r="A92" s="119"/>
      <c r="B92" s="119"/>
      <c r="C92" s="119"/>
      <c r="D92" s="119"/>
    </row>
    <row r="93" spans="1:4" s="105" customFormat="1">
      <c r="A93" s="119"/>
    </row>
    <row r="94" spans="1:4" s="105" customFormat="1">
      <c r="A94" s="119"/>
    </row>
    <row r="95" spans="1:4">
      <c r="A95" s="104"/>
      <c r="B95" s="104"/>
    </row>
    <row r="96" spans="1:4">
      <c r="A96" s="104"/>
      <c r="B96" s="104"/>
    </row>
    <row r="97" spans="1:2">
      <c r="A97" s="104"/>
      <c r="B97" s="104"/>
    </row>
  </sheetData>
  <sheetProtection sheet="1" objects="1" scenarios="1" selectLockedCells="1"/>
  <mergeCells count="14">
    <mergeCell ref="C1:E1"/>
    <mergeCell ref="B3:E3"/>
    <mergeCell ref="B4:G4"/>
    <mergeCell ref="B5:E5"/>
    <mergeCell ref="A6:B6"/>
    <mergeCell ref="D9:E9"/>
    <mergeCell ref="D14:E14"/>
    <mergeCell ref="D17:E17"/>
    <mergeCell ref="D18:E18"/>
    <mergeCell ref="A26:G26"/>
    <mergeCell ref="C6:C7"/>
    <mergeCell ref="D6:E7"/>
    <mergeCell ref="F6:F7"/>
    <mergeCell ref="G6:G7"/>
  </mergeCells>
  <phoneticPr fontId="20"/>
  <conditionalFormatting sqref="B11:B20">
    <cfRule type="expression" dxfId="7" priority="1">
      <formula>C11=""</formula>
    </cfRule>
  </conditionalFormatting>
  <conditionalFormatting sqref="A11:A20">
    <cfRule type="expression" dxfId="6" priority="2">
      <formula>C11=""</formula>
    </cfRule>
  </conditionalFormatting>
  <conditionalFormatting sqref="B10">
    <cfRule type="expression" dxfId="5" priority="3">
      <formula>C10=""</formula>
    </cfRule>
  </conditionalFormatting>
  <conditionalFormatting sqref="A10">
    <cfRule type="expression" dxfId="4" priority="4">
      <formula>C10=""</formula>
    </cfRule>
  </conditionalFormatting>
  <conditionalFormatting sqref="B23:B24">
    <cfRule type="expression" dxfId="3" priority="5">
      <formula>C23=""</formula>
    </cfRule>
  </conditionalFormatting>
  <conditionalFormatting sqref="A23:A24">
    <cfRule type="expression" dxfId="2" priority="6">
      <formula>C23=""</formula>
    </cfRule>
  </conditionalFormatting>
  <conditionalFormatting sqref="B22">
    <cfRule type="expression" dxfId="1" priority="7">
      <formula>C22=""</formula>
    </cfRule>
  </conditionalFormatting>
  <conditionalFormatting sqref="A22">
    <cfRule type="expression" dxfId="0" priority="8">
      <formula>C22=""</formula>
    </cfRule>
  </conditionalFormatting>
  <dataValidations count="9">
    <dataValidation type="list" imeMode="on" allowBlank="1" showDropDown="0" showInputMessage="1" showErrorMessage="0" sqref="F8:F24">
      <formula1>$J$2:$J$20</formula1>
    </dataValidation>
    <dataValidation type="list" allowBlank="1" showDropDown="0" showInputMessage="1" showErrorMessage="0" sqref="G8">
      <formula1>$L$2:$L$7</formula1>
    </dataValidation>
    <dataValidation allowBlank="1" showDropDown="0" showInputMessage="1" showErrorMessage="0" sqref="D19:E24 D8:E9 D17:D18"/>
    <dataValidation type="list" allowBlank="1" showDropDown="0" showInputMessage="1" showErrorMessage="0" sqref="A9:B24">
      <formula1>$L$2:$L$24</formula1>
    </dataValidation>
    <dataValidation type="list" allowBlank="1" showDropDown="0" showInputMessage="1" showErrorMessage="0" sqref="C9:C24">
      <formula1>$M$2:$M$14</formula1>
    </dataValidation>
    <dataValidation type="list" allowBlank="1" showDropDown="0" showInputMessage="1" showErrorMessage="0" sqref="G9:G24">
      <formula1>$N$2:$N$4</formula1>
    </dataValidation>
    <dataValidation type="list" allowBlank="1" showDropDown="0" showInputMessage="1" showErrorMessage="0" sqref="D10:E13">
      <formula1>$O$2:$O$5</formula1>
    </dataValidation>
    <dataValidation type="list" allowBlank="1" showDropDown="0" showInputMessage="1" showErrorMessage="0" sqref="D14:E14">
      <formula1>$O$8:$O$10</formula1>
    </dataValidation>
    <dataValidation type="list" allowBlank="1" showDropDown="0" showInputMessage="1" showErrorMessage="0" sqref="D15:E16">
      <formula1>$O$2:$O$6</formula1>
    </dataValidation>
  </dataValidations>
  <printOptions horizontalCentered="1"/>
  <pageMargins left="0.39370078740157483" right="0.19685039370078741" top="0.39370078740157483" bottom="0.19685039370078741" header="0.51181102362204722" footer="0.51181102362204722"/>
  <pageSetup paperSize="9" scale="94" fitToWidth="1" fitToHeight="1" orientation="portrait" usePrinterDefaults="1" r:id="rId1"/>
  <headerFooter alignWithMargins="0"/>
  <legacyDrawing r:id="rId2"/>
  <extLst>
    <ext xmlns:x14="http://schemas.microsoft.com/office/spreadsheetml/2009/9/main" uri="{CCE6A557-97BC-4b89-ADB6-D9C93CAAB3DF}">
      <x14:dataValidations xmlns:xm="http://schemas.microsoft.com/office/excel/2006/main" count="1">
        <x14:dataValidation type="list" allowBlank="1" showDropDown="0" showInputMessage="1" showErrorMessage="0">
          <x14:formula1>
            <xm:f>申込書!$Q$3:$Q$35</xm:f>
          </x14:formula1>
          <xm:sqref>F1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4">
    <tabColor rgb="FFCCFFFF"/>
    <pageSetUpPr fitToPage="1"/>
  </sheetPr>
  <dimension ref="A1:AL50"/>
  <sheetViews>
    <sheetView view="pageBreakPreview" zoomScaleSheetLayoutView="100" workbookViewId="0">
      <selection activeCell="C15" sqref="C15:D15"/>
    </sheetView>
  </sheetViews>
  <sheetFormatPr defaultRowHeight="13.2"/>
  <cols>
    <col min="1" max="1" width="2.625" customWidth="1"/>
    <col min="2" max="2" width="11.625" customWidth="1"/>
    <col min="3" max="3" width="7.625" customWidth="1"/>
    <col min="4" max="4" width="4.625" customWidth="1"/>
    <col min="5" max="5" width="7.625" customWidth="1"/>
    <col min="6" max="6" width="4.625" customWidth="1"/>
    <col min="7" max="7" width="7.625" customWidth="1"/>
    <col min="8" max="8" width="4.625" customWidth="1"/>
    <col min="9" max="9" width="7.625" customWidth="1"/>
    <col min="10" max="10" width="4.625" customWidth="1"/>
    <col min="11" max="11" width="7.625" customWidth="1"/>
    <col min="12" max="12" width="4.625" customWidth="1"/>
    <col min="13" max="13" width="7.625" customWidth="1"/>
    <col min="14" max="14" width="4.625" customWidth="1"/>
    <col min="15" max="15" width="0.875" customWidth="1"/>
    <col min="16" max="16" width="9.25" customWidth="1"/>
  </cols>
  <sheetData>
    <row r="1" spans="1:26" ht="28.5" customHeight="1">
      <c r="A1" s="1"/>
      <c r="B1" s="1"/>
      <c r="C1" s="1"/>
      <c r="D1" s="1"/>
      <c r="E1" s="284" t="s">
        <v>185</v>
      </c>
      <c r="F1" s="284"/>
      <c r="G1" s="284"/>
      <c r="H1" s="284"/>
      <c r="I1" s="284"/>
      <c r="J1" s="302"/>
      <c r="K1" s="1"/>
      <c r="L1" s="1"/>
      <c r="M1" s="1"/>
      <c r="N1" s="1"/>
      <c r="O1" s="1"/>
    </row>
    <row r="2" spans="1:26" ht="13.95">
      <c r="A2" s="1"/>
      <c r="B2" s="1"/>
      <c r="C2" s="1"/>
      <c r="D2" s="1"/>
      <c r="E2" s="1"/>
      <c r="F2" s="1"/>
      <c r="G2" s="1"/>
      <c r="H2" s="1"/>
      <c r="I2" s="1"/>
      <c r="J2" s="1"/>
      <c r="K2" s="1"/>
      <c r="L2" s="1"/>
      <c r="M2" s="1"/>
      <c r="N2" s="314" t="s">
        <v>101</v>
      </c>
      <c r="O2" s="314"/>
    </row>
    <row r="3" spans="1:26" ht="29.25" customHeight="1">
      <c r="A3" s="1"/>
      <c r="B3" s="210" t="s">
        <v>103</v>
      </c>
      <c r="C3" s="243" t="str">
        <f>申込書!$D$6</f>
        <v>〇〇立　□□小学校</v>
      </c>
      <c r="D3" s="243"/>
      <c r="E3" s="243"/>
      <c r="F3" s="243"/>
      <c r="G3" s="243"/>
      <c r="H3" s="296"/>
      <c r="I3" s="210" t="s">
        <v>60</v>
      </c>
      <c r="J3" s="210"/>
      <c r="K3" s="304"/>
      <c r="L3" s="307"/>
      <c r="M3" s="307"/>
      <c r="N3" s="315"/>
      <c r="O3" s="343"/>
      <c r="P3" s="364" t="s">
        <v>131</v>
      </c>
    </row>
    <row r="4" spans="1:26" ht="20.100000000000001" customHeight="1">
      <c r="A4" s="1"/>
      <c r="B4" s="1"/>
      <c r="C4" s="1"/>
      <c r="D4" s="1"/>
      <c r="E4" s="1"/>
      <c r="F4" s="1"/>
      <c r="G4" s="1"/>
      <c r="H4" s="1"/>
      <c r="I4" s="210" t="s">
        <v>47</v>
      </c>
      <c r="J4" s="210"/>
      <c r="K4" s="305">
        <f>申込書!D9</f>
        <v>0</v>
      </c>
      <c r="L4" s="305"/>
      <c r="M4" s="305"/>
      <c r="N4" s="305"/>
      <c r="O4" s="344"/>
      <c r="P4" s="365" t="s">
        <v>100</v>
      </c>
    </row>
    <row r="5" spans="1:26" ht="9.9" customHeight="1">
      <c r="A5" s="1"/>
      <c r="B5" s="1"/>
      <c r="C5" s="1"/>
      <c r="D5" s="1"/>
      <c r="E5" s="1"/>
      <c r="F5" s="1"/>
      <c r="G5" s="1"/>
      <c r="H5" s="1"/>
      <c r="I5" s="1"/>
      <c r="J5" s="1"/>
      <c r="K5" s="1"/>
      <c r="L5" s="1"/>
      <c r="M5" s="1"/>
      <c r="N5" s="1"/>
      <c r="O5" s="1"/>
    </row>
    <row r="6" spans="1:26" ht="6" customHeight="1">
      <c r="A6" s="1"/>
      <c r="B6" s="1"/>
      <c r="C6" s="1"/>
      <c r="D6" s="1"/>
      <c r="E6" s="1"/>
      <c r="F6" s="1"/>
      <c r="G6" s="1"/>
      <c r="H6" s="1"/>
      <c r="I6" s="1"/>
      <c r="J6" s="1"/>
      <c r="K6" s="1"/>
      <c r="L6" s="1"/>
      <c r="M6" s="1"/>
      <c r="N6" s="1"/>
      <c r="O6" s="1"/>
    </row>
    <row r="7" spans="1:26" ht="20.100000000000001" customHeight="1">
      <c r="A7" s="1"/>
      <c r="B7" s="211" t="s">
        <v>145</v>
      </c>
      <c r="C7" s="1"/>
      <c r="D7" s="1"/>
      <c r="E7" s="1"/>
      <c r="F7" s="1"/>
      <c r="G7" s="1"/>
      <c r="H7" s="1"/>
      <c r="I7" s="1"/>
      <c r="J7" s="1"/>
      <c r="K7" s="1"/>
      <c r="L7" s="1"/>
      <c r="M7" s="1"/>
      <c r="N7" s="1"/>
      <c r="O7" s="1"/>
      <c r="U7" s="1"/>
      <c r="V7" s="1"/>
      <c r="W7" s="1"/>
      <c r="X7" s="1"/>
      <c r="Y7" s="1"/>
      <c r="Z7" s="1"/>
    </row>
    <row r="8" spans="1:26" ht="20.100000000000001" customHeight="1">
      <c r="A8" s="198" t="s">
        <v>133</v>
      </c>
      <c r="B8" s="212"/>
      <c r="C8" s="244">
        <f>申込書!$D$12</f>
        <v>0</v>
      </c>
      <c r="D8" s="266"/>
      <c r="E8" s="285"/>
      <c r="F8" s="266"/>
      <c r="G8" s="285"/>
      <c r="H8" s="266"/>
      <c r="I8" s="285"/>
      <c r="J8" s="266"/>
      <c r="K8" s="285"/>
      <c r="L8" s="266"/>
      <c r="M8" s="285"/>
      <c r="N8" s="316"/>
      <c r="O8" s="345"/>
      <c r="P8" s="1"/>
      <c r="Q8" s="1"/>
      <c r="R8" s="1"/>
      <c r="S8" s="1"/>
      <c r="T8" s="1"/>
      <c r="U8" s="1"/>
      <c r="V8" s="1"/>
      <c r="W8" s="1"/>
      <c r="Z8" s="1"/>
    </row>
    <row r="9" spans="1:26" ht="20.100000000000001" customHeight="1">
      <c r="A9" s="199" t="s">
        <v>134</v>
      </c>
      <c r="B9" s="213"/>
      <c r="C9" s="245">
        <f>C8</f>
        <v>0</v>
      </c>
      <c r="D9" s="267"/>
      <c r="E9" s="286"/>
      <c r="F9" s="292"/>
      <c r="G9" s="286"/>
      <c r="H9" s="292"/>
      <c r="I9" s="286"/>
      <c r="J9" s="292"/>
      <c r="K9" s="286"/>
      <c r="L9" s="292"/>
      <c r="M9" s="309"/>
      <c r="N9" s="317"/>
      <c r="O9" s="346"/>
      <c r="P9" s="1"/>
      <c r="Q9" s="1"/>
      <c r="R9" s="1"/>
      <c r="S9" s="1"/>
      <c r="T9" s="1"/>
      <c r="U9" s="1"/>
      <c r="V9" s="1"/>
      <c r="W9" s="1"/>
      <c r="Z9" s="1"/>
    </row>
    <row r="10" spans="1:26" ht="15" customHeight="1">
      <c r="A10" s="200" t="s">
        <v>53</v>
      </c>
      <c r="B10" s="214"/>
      <c r="C10" s="246"/>
      <c r="D10" s="268" t="s">
        <v>23</v>
      </c>
      <c r="E10" s="287"/>
      <c r="F10" s="268" t="s">
        <v>23</v>
      </c>
      <c r="G10" s="287"/>
      <c r="H10" s="268" t="s">
        <v>23</v>
      </c>
      <c r="I10" s="287"/>
      <c r="J10" s="268" t="s">
        <v>23</v>
      </c>
      <c r="K10" s="287"/>
      <c r="L10" s="268" t="s">
        <v>23</v>
      </c>
      <c r="M10" s="287"/>
      <c r="N10" s="318" t="s">
        <v>23</v>
      </c>
      <c r="O10" s="347"/>
      <c r="P10" s="1"/>
      <c r="Q10" s="1"/>
      <c r="R10" s="1"/>
      <c r="S10" s="1"/>
      <c r="T10" s="1"/>
      <c r="U10" s="1"/>
      <c r="V10" s="1"/>
      <c r="W10" s="1"/>
      <c r="Z10" s="1"/>
    </row>
    <row r="11" spans="1:26" ht="15" customHeight="1">
      <c r="A11" s="201"/>
      <c r="B11" s="215"/>
      <c r="C11" s="247"/>
      <c r="D11" s="269"/>
      <c r="E11" s="288"/>
      <c r="F11" s="269"/>
      <c r="G11" s="288"/>
      <c r="H11" s="269"/>
      <c r="I11" s="288"/>
      <c r="J11" s="269"/>
      <c r="K11" s="288"/>
      <c r="L11" s="269"/>
      <c r="M11" s="288"/>
      <c r="N11" s="319"/>
      <c r="O11" s="348"/>
      <c r="P11" s="366" t="s">
        <v>28</v>
      </c>
      <c r="Q11" s="1"/>
      <c r="R11" s="1"/>
      <c r="S11" s="1"/>
      <c r="T11" s="1"/>
      <c r="U11" s="1"/>
      <c r="V11" s="1"/>
      <c r="W11" s="1"/>
      <c r="Z11" s="1"/>
    </row>
    <row r="12" spans="1:26" ht="14.05" customHeight="1">
      <c r="A12" s="202" t="s">
        <v>30</v>
      </c>
      <c r="B12" s="216"/>
      <c r="C12" s="248"/>
      <c r="D12" s="270"/>
      <c r="E12" s="289"/>
      <c r="F12" s="293"/>
      <c r="G12" s="289"/>
      <c r="H12" s="293"/>
      <c r="I12" s="289"/>
      <c r="J12" s="293"/>
      <c r="K12" s="289"/>
      <c r="L12" s="293"/>
      <c r="M12" s="289"/>
      <c r="N12" s="320"/>
      <c r="O12" s="349"/>
      <c r="P12" s="367" t="s">
        <v>113</v>
      </c>
      <c r="Q12" s="1" t="s">
        <v>93</v>
      </c>
      <c r="R12" s="1"/>
      <c r="S12" s="1"/>
      <c r="T12" s="1"/>
      <c r="U12" s="1"/>
      <c r="V12" s="1"/>
      <c r="W12" s="1"/>
      <c r="Z12" s="1"/>
    </row>
    <row r="13" spans="1:26" ht="20.100000000000001" customHeight="1">
      <c r="A13" s="203" t="s">
        <v>104</v>
      </c>
      <c r="B13" s="217"/>
      <c r="C13" s="249"/>
      <c r="D13" s="271"/>
      <c r="E13" s="290"/>
      <c r="F13" s="271"/>
      <c r="G13" s="290"/>
      <c r="H13" s="271"/>
      <c r="I13" s="290"/>
      <c r="J13" s="271"/>
      <c r="K13" s="290"/>
      <c r="L13" s="271"/>
      <c r="M13" s="290"/>
      <c r="N13" s="321"/>
      <c r="O13" s="347"/>
      <c r="P13" s="1"/>
      <c r="Q13" s="370" t="s">
        <v>6</v>
      </c>
      <c r="R13" s="377" t="s">
        <v>29</v>
      </c>
      <c r="S13" s="377" t="s">
        <v>44</v>
      </c>
      <c r="T13" s="377" t="s">
        <v>127</v>
      </c>
      <c r="U13" s="377" t="s">
        <v>162</v>
      </c>
      <c r="V13" s="1"/>
      <c r="W13" s="1"/>
      <c r="Z13" s="1"/>
    </row>
    <row r="14" spans="1:26" ht="20.100000000000001" customHeight="1">
      <c r="A14" s="201"/>
      <c r="B14" s="215"/>
      <c r="C14" s="250"/>
      <c r="D14" s="269"/>
      <c r="E14" s="288"/>
      <c r="F14" s="269"/>
      <c r="G14" s="288"/>
      <c r="H14" s="269"/>
      <c r="I14" s="288"/>
      <c r="J14" s="269"/>
      <c r="K14" s="288"/>
      <c r="L14" s="269"/>
      <c r="M14" s="288"/>
      <c r="N14" s="319"/>
      <c r="O14" s="350"/>
      <c r="P14" s="1"/>
      <c r="Q14" s="371" t="s">
        <v>161</v>
      </c>
      <c r="R14" s="378" t="s">
        <v>175</v>
      </c>
      <c r="S14" s="383">
        <v>500</v>
      </c>
      <c r="T14" s="386">
        <f>IF($C$26=$R14,$C$13,0)</f>
        <v>0</v>
      </c>
      <c r="U14" s="388">
        <f>S14*T14</f>
        <v>0</v>
      </c>
      <c r="V14" s="1"/>
      <c r="W14" s="1"/>
      <c r="Z14" s="1"/>
    </row>
    <row r="15" spans="1:26" ht="14.05" customHeight="1">
      <c r="A15" s="204" t="s">
        <v>105</v>
      </c>
      <c r="B15" s="218"/>
      <c r="C15" s="251" t="s">
        <v>186</v>
      </c>
      <c r="D15" s="272"/>
      <c r="E15" s="289"/>
      <c r="F15" s="293"/>
      <c r="G15" s="289"/>
      <c r="H15" s="293"/>
      <c r="I15" s="289"/>
      <c r="J15" s="293"/>
      <c r="K15" s="289"/>
      <c r="L15" s="293"/>
      <c r="M15" s="289"/>
      <c r="N15" s="320"/>
      <c r="O15" s="351"/>
      <c r="P15" s="1"/>
      <c r="Q15" s="372"/>
      <c r="R15" s="379" t="s">
        <v>177</v>
      </c>
      <c r="S15" s="384">
        <v>120</v>
      </c>
      <c r="T15" s="386">
        <f>IF($C$26=$R15,$C$13,0)</f>
        <v>0</v>
      </c>
      <c r="U15" s="388">
        <f>S15*T15</f>
        <v>0</v>
      </c>
      <c r="V15" s="1"/>
      <c r="W15" s="1"/>
      <c r="Z15" s="1"/>
    </row>
    <row r="16" spans="1:26" ht="15" customHeight="1">
      <c r="A16" s="203" t="s">
        <v>106</v>
      </c>
      <c r="B16" s="217"/>
      <c r="C16" s="252"/>
      <c r="D16" s="271"/>
      <c r="E16" s="290"/>
      <c r="F16" s="271"/>
      <c r="G16" s="290"/>
      <c r="H16" s="271"/>
      <c r="I16" s="290"/>
      <c r="J16" s="271"/>
      <c r="K16" s="290"/>
      <c r="L16" s="271"/>
      <c r="M16" s="290"/>
      <c r="N16" s="321"/>
      <c r="O16" s="352"/>
      <c r="P16" s="1"/>
      <c r="Q16" s="373"/>
      <c r="R16" s="380"/>
      <c r="S16" s="380"/>
      <c r="T16" s="387" t="s">
        <v>18</v>
      </c>
      <c r="U16" s="389">
        <f>U14+U15</f>
        <v>0</v>
      </c>
      <c r="V16" s="1"/>
      <c r="W16" s="1"/>
      <c r="Z16" s="1"/>
    </row>
    <row r="17" spans="1:38" ht="15" customHeight="1">
      <c r="A17" s="201"/>
      <c r="B17" s="215"/>
      <c r="C17" s="247"/>
      <c r="D17" s="269"/>
      <c r="E17" s="288"/>
      <c r="F17" s="269"/>
      <c r="G17" s="288"/>
      <c r="H17" s="269"/>
      <c r="I17" s="288"/>
      <c r="J17" s="269"/>
      <c r="K17" s="288"/>
      <c r="L17" s="269"/>
      <c r="M17" s="288"/>
      <c r="N17" s="319"/>
      <c r="O17" s="350"/>
      <c r="P17" s="1"/>
      <c r="Q17" s="1"/>
      <c r="R17" s="1"/>
      <c r="S17" s="1"/>
      <c r="T17" s="1"/>
      <c r="U17" s="1"/>
      <c r="V17" s="1"/>
      <c r="W17" s="1"/>
      <c r="Z17" s="1"/>
    </row>
    <row r="18" spans="1:38" ht="14.05" customHeight="1">
      <c r="A18" s="205" t="s">
        <v>108</v>
      </c>
      <c r="B18" s="219"/>
      <c r="C18" s="253"/>
      <c r="D18" s="273"/>
      <c r="E18" s="273"/>
      <c r="F18" s="273"/>
      <c r="G18" s="273"/>
      <c r="H18" s="273"/>
      <c r="I18" s="273"/>
      <c r="J18" s="273"/>
      <c r="K18" s="273"/>
      <c r="L18" s="273"/>
      <c r="M18" s="273"/>
      <c r="N18" s="322"/>
      <c r="O18" s="351"/>
      <c r="P18" s="1"/>
      <c r="Q18" s="1"/>
      <c r="R18" s="1"/>
      <c r="S18" s="1"/>
      <c r="T18" s="1"/>
      <c r="U18" s="1"/>
      <c r="V18" s="1"/>
      <c r="W18" s="1"/>
      <c r="Z18" s="1"/>
    </row>
    <row r="19" spans="1:38" ht="9.75" customHeight="1">
      <c r="A19" s="206"/>
      <c r="B19" s="220"/>
      <c r="C19" s="220"/>
      <c r="D19" s="220"/>
      <c r="E19" s="221"/>
      <c r="F19" s="221"/>
      <c r="G19" s="221"/>
      <c r="H19" s="221"/>
      <c r="I19" s="221"/>
      <c r="J19" s="221"/>
      <c r="K19" s="221"/>
      <c r="L19" s="221"/>
      <c r="M19" s="221"/>
      <c r="N19" s="323"/>
      <c r="O19" s="353"/>
      <c r="P19" s="1"/>
      <c r="Q19" s="1"/>
      <c r="R19" s="1"/>
      <c r="S19" s="1"/>
      <c r="T19" s="1"/>
      <c r="U19" s="1"/>
      <c r="V19" s="1"/>
      <c r="W19" s="1"/>
      <c r="Z19" s="1"/>
    </row>
    <row r="20" spans="1:38" ht="21" customHeight="1">
      <c r="A20" s="207"/>
      <c r="B20" s="221" t="s">
        <v>128</v>
      </c>
      <c r="C20" s="221"/>
      <c r="D20" s="221"/>
      <c r="E20" s="221"/>
      <c r="F20" s="220"/>
      <c r="G20" s="295" t="s">
        <v>16</v>
      </c>
      <c r="H20" s="297"/>
      <c r="I20" s="300" t="s">
        <v>132</v>
      </c>
      <c r="J20" s="300"/>
      <c r="K20" s="221"/>
      <c r="L20" s="221"/>
      <c r="M20" s="221"/>
      <c r="N20" s="323"/>
      <c r="O20" s="353"/>
      <c r="P20" s="1"/>
      <c r="Q20" s="1"/>
      <c r="R20" s="1"/>
      <c r="S20" s="1"/>
      <c r="T20" s="1"/>
      <c r="U20" s="1"/>
      <c r="V20" s="1"/>
      <c r="W20" s="1"/>
      <c r="Z20" s="1"/>
    </row>
    <row r="21" spans="1:38" ht="15.9" customHeight="1">
      <c r="A21" s="207"/>
      <c r="B21" s="222" t="s">
        <v>19</v>
      </c>
      <c r="C21" s="222"/>
      <c r="D21" s="222"/>
      <c r="E21" s="222"/>
      <c r="F21" s="222"/>
      <c r="G21" s="222"/>
      <c r="H21" s="222"/>
      <c r="I21" s="222"/>
      <c r="J21" s="222"/>
      <c r="K21" s="222"/>
      <c r="L21" s="222"/>
      <c r="M21" s="222"/>
      <c r="N21" s="324"/>
      <c r="O21" s="354"/>
      <c r="P21" s="1"/>
      <c r="Q21" s="362"/>
      <c r="R21" s="381"/>
      <c r="S21" s="381"/>
      <c r="T21" s="381"/>
      <c r="U21" s="381"/>
      <c r="V21" s="1"/>
      <c r="W21" s="1"/>
      <c r="Z21" s="391"/>
      <c r="AA21" s="392"/>
      <c r="AG21" s="393"/>
      <c r="AH21" s="393"/>
      <c r="AI21" s="394"/>
      <c r="AJ21" s="394"/>
      <c r="AK21" s="395"/>
      <c r="AL21" s="393"/>
    </row>
    <row r="22" spans="1:38">
      <c r="A22" s="207"/>
      <c r="B22" s="223" t="s">
        <v>110</v>
      </c>
      <c r="C22" s="223"/>
      <c r="D22" s="223"/>
      <c r="E22" s="223"/>
      <c r="F22" s="223"/>
      <c r="G22" s="223"/>
      <c r="H22" s="223"/>
      <c r="I22" s="223"/>
      <c r="J22" s="223"/>
      <c r="K22" s="223"/>
      <c r="L22" s="223"/>
      <c r="M22" s="223"/>
      <c r="N22" s="325"/>
      <c r="O22" s="355"/>
      <c r="U22" s="1"/>
      <c r="V22" s="1"/>
      <c r="W22" s="1"/>
      <c r="X22" s="1"/>
      <c r="Y22" s="390"/>
      <c r="Z22" s="1"/>
    </row>
    <row r="23" spans="1:38">
      <c r="A23" s="207"/>
      <c r="B23" s="224" t="s">
        <v>111</v>
      </c>
      <c r="C23" s="224"/>
      <c r="D23" s="224"/>
      <c r="E23" s="224"/>
      <c r="F23" s="224"/>
      <c r="G23" s="224"/>
      <c r="H23" s="224"/>
      <c r="I23" s="224"/>
      <c r="J23" s="224"/>
      <c r="K23" s="224"/>
      <c r="L23" s="224"/>
      <c r="M23" s="224"/>
      <c r="N23" s="326"/>
      <c r="O23" s="356"/>
      <c r="S23" s="385"/>
      <c r="Y23" s="374"/>
    </row>
    <row r="24" spans="1:38" ht="8" customHeight="1">
      <c r="A24" s="207"/>
      <c r="B24" s="225"/>
      <c r="C24" s="225"/>
      <c r="D24" s="225"/>
      <c r="E24" s="225"/>
      <c r="F24" s="225"/>
      <c r="G24" s="225"/>
      <c r="H24" s="225"/>
      <c r="I24" s="225"/>
      <c r="J24" s="225"/>
      <c r="K24" s="225"/>
      <c r="L24" s="225"/>
      <c r="M24" s="225"/>
      <c r="N24" s="327"/>
      <c r="O24" s="357"/>
      <c r="Y24" s="374"/>
    </row>
    <row r="25" spans="1:38" ht="20.100000000000001" customHeight="1">
      <c r="A25" s="207"/>
      <c r="B25" s="226" t="s">
        <v>207</v>
      </c>
      <c r="C25" s="226"/>
      <c r="D25" s="226"/>
      <c r="E25" s="226"/>
      <c r="F25" s="226"/>
      <c r="G25" s="226"/>
      <c r="H25" s="226"/>
      <c r="I25" s="226"/>
      <c r="J25" s="226"/>
      <c r="K25" s="226"/>
      <c r="L25" s="226"/>
      <c r="M25" s="226"/>
      <c r="N25" s="328"/>
      <c r="O25" s="358"/>
      <c r="Y25" s="374"/>
    </row>
    <row r="26" spans="1:38" ht="27" customHeight="1">
      <c r="A26" s="207"/>
      <c r="B26" s="227" t="s">
        <v>115</v>
      </c>
      <c r="C26" s="254" t="s">
        <v>175</v>
      </c>
      <c r="D26" s="274"/>
      <c r="E26" s="274"/>
      <c r="F26" s="274"/>
      <c r="G26" s="274"/>
      <c r="H26" s="298"/>
      <c r="I26" s="301" t="s">
        <v>150</v>
      </c>
      <c r="J26" s="303"/>
      <c r="K26" s="306">
        <v>0.49305555555555602</v>
      </c>
      <c r="L26" s="308"/>
      <c r="M26" s="310"/>
      <c r="N26" s="329"/>
      <c r="O26" s="359"/>
      <c r="P26" s="368" t="s">
        <v>164</v>
      </c>
    </row>
    <row r="27" spans="1:38" ht="8" customHeight="1">
      <c r="A27" s="207"/>
      <c r="B27" s="228"/>
      <c r="C27" s="255"/>
      <c r="D27" s="255"/>
      <c r="E27" s="255"/>
      <c r="F27" s="255"/>
      <c r="G27" s="255"/>
      <c r="H27" s="255"/>
      <c r="I27" s="255"/>
      <c r="J27" s="255"/>
      <c r="K27" s="255"/>
      <c r="L27" s="255"/>
      <c r="M27" s="255"/>
      <c r="N27" s="329"/>
      <c r="O27" s="359"/>
    </row>
    <row r="28" spans="1:38" ht="20" customHeight="1">
      <c r="A28" s="207"/>
      <c r="B28" s="229" t="s">
        <v>46</v>
      </c>
      <c r="C28" s="256" t="str">
        <f>IF(R31&gt;0,Q31&amp;"人班×"&amp;R31&amp;"　","")&amp;IF(R32&gt;0,Q32&amp;"人班×"&amp;R32&amp;"　","")&amp;IF(R33&gt;0,Q33&amp;"人班×"&amp;R33&amp;"　","")&amp;IF(R34&gt;0,Q34&amp;"人班×"&amp;R34&amp;"　","")&amp;IF(R35&gt;0,Q35&amp;"人班×"&amp;R35&amp;"　","")&amp;IF(R36&gt;0,Q36&amp;"人班×"&amp;R36&amp;"　","")&amp;IF(R37&gt;0,Q37&amp;"人班×"&amp;R37&amp;"　","")&amp;IF(R38&gt;0,Q38&amp;"人班×"&amp;R38&amp;"　","")&amp;IF(R39&gt;0,Q39&amp;"人班×"&amp;R39&amp;"　","")</f>
        <v/>
      </c>
      <c r="D28" s="275"/>
      <c r="E28" s="275"/>
      <c r="F28" s="275"/>
      <c r="G28" s="275"/>
      <c r="H28" s="275"/>
      <c r="I28" s="275"/>
      <c r="J28" s="275"/>
      <c r="K28" s="275"/>
      <c r="L28" s="275"/>
      <c r="M28" s="311"/>
      <c r="N28" s="330"/>
      <c r="O28" s="360"/>
    </row>
    <row r="29" spans="1:38" ht="20" customHeight="1">
      <c r="A29" s="207"/>
      <c r="B29" s="230" t="s">
        <v>18</v>
      </c>
      <c r="C29" s="257" t="str">
        <f>IF(SUM(C33:N33,C38:N38)&gt;0,SUM(C33:N33,C38:N38)&amp;"人（指導者："&amp;SUM(C32:N32,C37:N37)&amp;"人　児童："&amp;(SUM(C31:N31,C36:N36))&amp;"人）","")</f>
        <v/>
      </c>
      <c r="D29" s="276"/>
      <c r="E29" s="276"/>
      <c r="F29" s="276"/>
      <c r="G29" s="276"/>
      <c r="H29" s="299" t="s">
        <v>117</v>
      </c>
      <c r="I29" s="299"/>
      <c r="J29" s="299"/>
      <c r="K29" s="299"/>
      <c r="L29" s="299"/>
      <c r="M29" s="312"/>
      <c r="N29" s="330"/>
      <c r="O29" s="360"/>
      <c r="Q29" s="374" t="s">
        <v>146</v>
      </c>
    </row>
    <row r="30" spans="1:38" ht="20" customHeight="1">
      <c r="A30" s="207"/>
      <c r="B30" s="231" t="s">
        <v>148</v>
      </c>
      <c r="C30" s="258" t="s">
        <v>163</v>
      </c>
      <c r="D30" s="277"/>
      <c r="E30" s="258" t="s">
        <v>5</v>
      </c>
      <c r="F30" s="277"/>
      <c r="G30" s="258" t="s">
        <v>135</v>
      </c>
      <c r="H30" s="277"/>
      <c r="I30" s="258" t="s">
        <v>42</v>
      </c>
      <c r="J30" s="277"/>
      <c r="K30" s="258" t="s">
        <v>136</v>
      </c>
      <c r="L30" s="277"/>
      <c r="M30" s="258" t="s">
        <v>137</v>
      </c>
      <c r="N30" s="331"/>
      <c r="O30" s="361"/>
      <c r="Q30" s="375" t="s">
        <v>14</v>
      </c>
      <c r="R30" s="375" t="s">
        <v>26</v>
      </c>
    </row>
    <row r="31" spans="1:38" ht="20" customHeight="1">
      <c r="A31" s="207"/>
      <c r="B31" s="232" t="s">
        <v>189</v>
      </c>
      <c r="C31" s="259"/>
      <c r="D31" s="278"/>
      <c r="E31" s="291"/>
      <c r="F31" s="294"/>
      <c r="G31" s="291"/>
      <c r="H31" s="294"/>
      <c r="I31" s="291"/>
      <c r="J31" s="294"/>
      <c r="K31" s="291"/>
      <c r="L31" s="294"/>
      <c r="M31" s="291"/>
      <c r="N31" s="332"/>
      <c r="O31" s="362"/>
      <c r="Q31" s="376">
        <v>1</v>
      </c>
      <c r="R31" s="382">
        <f t="shared" ref="R31:R39" si="0">COUNTIF($C$38:$N$38,$Q31)+COUNTIF($C$33:$N$33,$Q31)</f>
        <v>0</v>
      </c>
    </row>
    <row r="32" spans="1:38" ht="20" customHeight="1">
      <c r="A32" s="207"/>
      <c r="B32" s="233" t="s">
        <v>50</v>
      </c>
      <c r="C32" s="260"/>
      <c r="D32" s="279"/>
      <c r="E32" s="260"/>
      <c r="F32" s="279"/>
      <c r="G32" s="260"/>
      <c r="H32" s="279"/>
      <c r="I32" s="260"/>
      <c r="J32" s="279"/>
      <c r="K32" s="260"/>
      <c r="L32" s="279"/>
      <c r="M32" s="260"/>
      <c r="N32" s="333"/>
      <c r="O32" s="362"/>
      <c r="Q32" s="376">
        <v>2</v>
      </c>
      <c r="R32" s="382">
        <f t="shared" si="0"/>
        <v>0</v>
      </c>
    </row>
    <row r="33" spans="1:18" ht="20" customHeight="1">
      <c r="A33" s="207"/>
      <c r="B33" s="234" t="s">
        <v>94</v>
      </c>
      <c r="C33" s="261" t="str">
        <f>IF(C31+C32=0,"",C31+C32)</f>
        <v/>
      </c>
      <c r="D33" s="280"/>
      <c r="E33" s="261" t="str">
        <f>IF(E31+E32=0,"",E31+E32)</f>
        <v/>
      </c>
      <c r="F33" s="280"/>
      <c r="G33" s="261" t="str">
        <f>IF(G31+G32=0,"",G31+G32)</f>
        <v/>
      </c>
      <c r="H33" s="280"/>
      <c r="I33" s="261" t="str">
        <f>IF(I31+I32=0,"",I31+I32)</f>
        <v/>
      </c>
      <c r="J33" s="280"/>
      <c r="K33" s="261" t="str">
        <f>IF(K31+K32=0,"",K31+K32)</f>
        <v/>
      </c>
      <c r="L33" s="280"/>
      <c r="M33" s="261" t="str">
        <f>IF(M31+M32=0,"",M31+M32)</f>
        <v/>
      </c>
      <c r="N33" s="334"/>
      <c r="O33" s="1"/>
      <c r="Q33" s="376">
        <v>3</v>
      </c>
      <c r="R33" s="382">
        <f t="shared" si="0"/>
        <v>0</v>
      </c>
    </row>
    <row r="34" spans="1:18" ht="30" customHeight="1">
      <c r="A34" s="207"/>
      <c r="B34" s="235" t="s">
        <v>112</v>
      </c>
      <c r="C34" s="262"/>
      <c r="D34" s="281"/>
      <c r="E34" s="262"/>
      <c r="F34" s="281"/>
      <c r="G34" s="262"/>
      <c r="H34" s="281"/>
      <c r="I34" s="262"/>
      <c r="J34" s="281"/>
      <c r="K34" s="262"/>
      <c r="L34" s="281"/>
      <c r="M34" s="262"/>
      <c r="N34" s="335"/>
      <c r="O34" s="1"/>
      <c r="Q34" s="376">
        <v>4</v>
      </c>
      <c r="R34" s="382">
        <f t="shared" si="0"/>
        <v>0</v>
      </c>
    </row>
    <row r="35" spans="1:18" ht="20" customHeight="1">
      <c r="A35" s="207"/>
      <c r="B35" s="231" t="s">
        <v>148</v>
      </c>
      <c r="C35" s="263" t="s">
        <v>139</v>
      </c>
      <c r="D35" s="282"/>
      <c r="E35" s="263" t="s">
        <v>121</v>
      </c>
      <c r="F35" s="282"/>
      <c r="G35" s="263" t="s">
        <v>130</v>
      </c>
      <c r="H35" s="282"/>
      <c r="I35" s="263" t="s">
        <v>141</v>
      </c>
      <c r="J35" s="282"/>
      <c r="K35" s="263" t="s">
        <v>142</v>
      </c>
      <c r="L35" s="282"/>
      <c r="M35" s="263" t="s">
        <v>144</v>
      </c>
      <c r="N35" s="336"/>
      <c r="O35" s="361"/>
      <c r="Q35" s="376">
        <v>5</v>
      </c>
      <c r="R35" s="382">
        <f t="shared" si="0"/>
        <v>0</v>
      </c>
    </row>
    <row r="36" spans="1:18" ht="20" customHeight="1">
      <c r="A36" s="207"/>
      <c r="B36" s="232" t="s">
        <v>189</v>
      </c>
      <c r="C36" s="259"/>
      <c r="D36" s="278"/>
      <c r="E36" s="259"/>
      <c r="F36" s="278"/>
      <c r="G36" s="259"/>
      <c r="H36" s="278"/>
      <c r="I36" s="259"/>
      <c r="J36" s="278"/>
      <c r="K36" s="259"/>
      <c r="L36" s="278"/>
      <c r="M36" s="259"/>
      <c r="N36" s="337"/>
      <c r="O36" s="1"/>
      <c r="Q36" s="376">
        <v>6</v>
      </c>
      <c r="R36" s="382">
        <f t="shared" si="0"/>
        <v>0</v>
      </c>
    </row>
    <row r="37" spans="1:18" ht="20" customHeight="1">
      <c r="A37" s="207"/>
      <c r="B37" s="233" t="s">
        <v>50</v>
      </c>
      <c r="C37" s="264"/>
      <c r="D37" s="283"/>
      <c r="E37" s="264"/>
      <c r="F37" s="283"/>
      <c r="G37" s="264"/>
      <c r="H37" s="283"/>
      <c r="I37" s="264"/>
      <c r="J37" s="283"/>
      <c r="K37" s="264"/>
      <c r="L37" s="283"/>
      <c r="M37" s="264"/>
      <c r="N37" s="338"/>
      <c r="O37" s="1"/>
      <c r="Q37" s="376">
        <v>7</v>
      </c>
      <c r="R37" s="382">
        <f t="shared" si="0"/>
        <v>0</v>
      </c>
    </row>
    <row r="38" spans="1:18" ht="20" customHeight="1">
      <c r="A38" s="207"/>
      <c r="B38" s="234" t="s">
        <v>94</v>
      </c>
      <c r="C38" s="261" t="str">
        <f>IF(C36+C37=0,"",C36+C37)</f>
        <v/>
      </c>
      <c r="D38" s="280"/>
      <c r="E38" s="261" t="str">
        <f>IF(E36+E37=0,"",E36+E37)</f>
        <v/>
      </c>
      <c r="F38" s="280"/>
      <c r="G38" s="261" t="str">
        <f>IF(G36+G37=0,"",G36+G37)</f>
        <v/>
      </c>
      <c r="H38" s="280"/>
      <c r="I38" s="261" t="str">
        <f>IF(I36+I37=0,"",I36+I37)</f>
        <v/>
      </c>
      <c r="J38" s="280"/>
      <c r="K38" s="261" t="str">
        <f>IF(K36+K37=0,"",K36+K37)</f>
        <v/>
      </c>
      <c r="L38" s="280"/>
      <c r="M38" s="261" t="str">
        <f>IF(M36+M37=0,"",M36+M37)</f>
        <v/>
      </c>
      <c r="N38" s="334"/>
      <c r="O38" s="1"/>
      <c r="Q38" s="376">
        <v>8</v>
      </c>
      <c r="R38" s="382">
        <f t="shared" si="0"/>
        <v>0</v>
      </c>
    </row>
    <row r="39" spans="1:18" ht="30" customHeight="1">
      <c r="A39" s="207"/>
      <c r="B39" s="235" t="s">
        <v>112</v>
      </c>
      <c r="C39" s="262"/>
      <c r="D39" s="281"/>
      <c r="E39" s="262"/>
      <c r="F39" s="281"/>
      <c r="G39" s="262"/>
      <c r="H39" s="281"/>
      <c r="I39" s="262"/>
      <c r="J39" s="281"/>
      <c r="K39" s="262"/>
      <c r="L39" s="281"/>
      <c r="M39" s="262"/>
      <c r="N39" s="335"/>
      <c r="O39" s="1"/>
      <c r="Q39" s="376">
        <v>9</v>
      </c>
      <c r="R39" s="382">
        <f t="shared" si="0"/>
        <v>0</v>
      </c>
    </row>
    <row r="40" spans="1:18" s="1" customFormat="1" ht="8" customHeight="1">
      <c r="A40" s="207"/>
      <c r="B40" s="236"/>
      <c r="C40" s="236"/>
      <c r="D40" s="236"/>
      <c r="E40" s="236"/>
      <c r="F40" s="236"/>
      <c r="G40" s="236"/>
      <c r="H40" s="236"/>
      <c r="I40" s="236"/>
      <c r="J40" s="236"/>
      <c r="K40" s="236"/>
      <c r="L40" s="236"/>
      <c r="M40" s="236"/>
      <c r="N40" s="330"/>
      <c r="O40" s="360"/>
    </row>
    <row r="41" spans="1:18" s="1" customFormat="1" ht="16.5" customHeight="1">
      <c r="A41" s="207"/>
      <c r="B41" s="237" t="s">
        <v>166</v>
      </c>
      <c r="C41" s="237"/>
      <c r="D41" s="237"/>
      <c r="E41" s="237"/>
      <c r="F41" s="237"/>
      <c r="G41" s="237"/>
      <c r="H41" s="237"/>
      <c r="I41" s="237"/>
      <c r="J41" s="237"/>
      <c r="K41" s="237"/>
      <c r="L41" s="237"/>
      <c r="M41" s="237"/>
      <c r="N41" s="339"/>
      <c r="O41" s="363"/>
    </row>
    <row r="42" spans="1:18" ht="34.5" customHeight="1">
      <c r="A42" s="207"/>
      <c r="B42" s="238"/>
      <c r="C42" s="265"/>
      <c r="D42" s="265"/>
      <c r="E42" s="265"/>
      <c r="F42" s="265"/>
      <c r="G42" s="265"/>
      <c r="H42" s="265"/>
      <c r="I42" s="265"/>
      <c r="J42" s="265"/>
      <c r="K42" s="265"/>
      <c r="L42" s="265"/>
      <c r="M42" s="313"/>
      <c r="N42" s="326"/>
      <c r="O42" s="356"/>
      <c r="P42" s="364" t="s">
        <v>165</v>
      </c>
    </row>
    <row r="43" spans="1:18" s="1" customFormat="1" ht="9.75" customHeight="1">
      <c r="A43" s="207"/>
      <c r="B43" s="239"/>
      <c r="C43" s="239"/>
      <c r="D43" s="239"/>
      <c r="E43" s="239"/>
      <c r="F43" s="239"/>
      <c r="G43" s="239"/>
      <c r="H43" s="239"/>
      <c r="I43" s="239"/>
      <c r="J43" s="239"/>
      <c r="K43" s="239"/>
      <c r="L43" s="239"/>
      <c r="M43" s="239"/>
      <c r="N43" s="326"/>
      <c r="O43" s="356"/>
      <c r="P43" s="369"/>
    </row>
    <row r="44" spans="1:18" s="1" customFormat="1" ht="43.5" customHeight="1">
      <c r="A44" s="208" t="s">
        <v>1</v>
      </c>
      <c r="B44" s="240" t="s">
        <v>45</v>
      </c>
      <c r="C44" s="240"/>
      <c r="D44" s="240"/>
      <c r="E44" s="240"/>
      <c r="F44" s="240"/>
      <c r="G44" s="240"/>
      <c r="H44" s="240"/>
      <c r="I44" s="240"/>
      <c r="J44" s="240"/>
      <c r="K44" s="240"/>
      <c r="L44" s="240"/>
      <c r="M44" s="240"/>
      <c r="N44" s="340"/>
      <c r="O44" s="356"/>
      <c r="P44" s="369"/>
    </row>
    <row r="45" spans="1:18" s="1" customFormat="1" ht="15" customHeight="1">
      <c r="A45" s="208" t="s">
        <v>1</v>
      </c>
      <c r="B45" s="240" t="s">
        <v>120</v>
      </c>
      <c r="C45" s="240"/>
      <c r="D45" s="240"/>
      <c r="E45" s="240"/>
      <c r="F45" s="240"/>
      <c r="G45" s="240"/>
      <c r="H45" s="240"/>
      <c r="I45" s="240"/>
      <c r="J45" s="240"/>
      <c r="K45" s="240"/>
      <c r="L45" s="240"/>
      <c r="M45" s="240"/>
      <c r="N45" s="326"/>
      <c r="O45" s="356"/>
      <c r="P45" s="369"/>
    </row>
    <row r="46" spans="1:18" s="1" customFormat="1" ht="15" customHeight="1">
      <c r="A46" s="208" t="s">
        <v>1</v>
      </c>
      <c r="B46" s="240" t="s">
        <v>24</v>
      </c>
      <c r="C46" s="240"/>
      <c r="D46" s="240"/>
      <c r="E46" s="240"/>
      <c r="F46" s="240"/>
      <c r="G46" s="240"/>
      <c r="H46" s="240"/>
      <c r="I46" s="240"/>
      <c r="J46" s="240"/>
      <c r="K46" s="240"/>
      <c r="L46" s="240"/>
      <c r="M46" s="240"/>
      <c r="N46" s="326"/>
      <c r="O46" s="356"/>
      <c r="P46" s="369"/>
    </row>
    <row r="47" spans="1:18" s="1" customFormat="1" ht="15" customHeight="1">
      <c r="A47" s="208" t="s">
        <v>1</v>
      </c>
      <c r="B47" s="240" t="s">
        <v>206</v>
      </c>
      <c r="C47" s="240"/>
      <c r="D47" s="240"/>
      <c r="E47" s="240"/>
      <c r="F47" s="240"/>
      <c r="G47" s="240"/>
      <c r="H47" s="240"/>
      <c r="I47" s="240"/>
      <c r="J47" s="240"/>
      <c r="K47" s="240"/>
      <c r="L47" s="240"/>
      <c r="M47" s="240"/>
      <c r="N47" s="326"/>
      <c r="O47" s="356"/>
      <c r="P47" s="369"/>
    </row>
    <row r="48" spans="1:18" s="1" customFormat="1" ht="15" customHeight="1">
      <c r="A48" s="208" t="s">
        <v>188</v>
      </c>
      <c r="B48" s="241" t="s">
        <v>187</v>
      </c>
      <c r="C48" s="241"/>
      <c r="D48" s="241"/>
      <c r="E48" s="241"/>
      <c r="F48" s="241"/>
      <c r="G48" s="241"/>
      <c r="H48" s="241"/>
      <c r="I48" s="241"/>
      <c r="J48" s="241"/>
      <c r="K48" s="241"/>
      <c r="L48" s="241"/>
      <c r="M48" s="241"/>
      <c r="N48" s="341"/>
      <c r="O48" s="356"/>
      <c r="P48" s="369"/>
    </row>
    <row r="49" spans="1:14" s="1" customFormat="1" ht="6.75" customHeight="1">
      <c r="A49" s="209"/>
      <c r="B49" s="242"/>
      <c r="C49" s="242"/>
      <c r="D49" s="242"/>
      <c r="E49" s="242"/>
      <c r="F49" s="242"/>
      <c r="G49" s="242"/>
      <c r="H49" s="242"/>
      <c r="I49" s="242"/>
      <c r="J49" s="242"/>
      <c r="K49" s="242"/>
      <c r="L49" s="242"/>
      <c r="M49" s="242"/>
      <c r="N49" s="342"/>
    </row>
    <row r="50" spans="1:14" s="1" customFormat="1"/>
  </sheetData>
  <sheetProtection sheet="1" objects="1" scenarios="1" selectLockedCells="1"/>
  <mergeCells count="140">
    <mergeCell ref="C3:G3"/>
    <mergeCell ref="K3:N3"/>
    <mergeCell ref="K4:N4"/>
    <mergeCell ref="A8:B8"/>
    <mergeCell ref="C8:D8"/>
    <mergeCell ref="E8:F8"/>
    <mergeCell ref="G8:H8"/>
    <mergeCell ref="I8:J8"/>
    <mergeCell ref="K8:L8"/>
    <mergeCell ref="M8:N8"/>
    <mergeCell ref="A9:B9"/>
    <mergeCell ref="C9:D9"/>
    <mergeCell ref="E9:F9"/>
    <mergeCell ref="G9:H9"/>
    <mergeCell ref="I9:J9"/>
    <mergeCell ref="K9:L9"/>
    <mergeCell ref="M9:N9"/>
    <mergeCell ref="A12:B12"/>
    <mergeCell ref="C12:D12"/>
    <mergeCell ref="E12:F12"/>
    <mergeCell ref="G12:H12"/>
    <mergeCell ref="I12:J12"/>
    <mergeCell ref="K12:L12"/>
    <mergeCell ref="M12:N12"/>
    <mergeCell ref="A15:B15"/>
    <mergeCell ref="C15:D15"/>
    <mergeCell ref="E15:F15"/>
    <mergeCell ref="G15:H15"/>
    <mergeCell ref="I15:J15"/>
    <mergeCell ref="K15:L15"/>
    <mergeCell ref="M15:N15"/>
    <mergeCell ref="A18:B18"/>
    <mergeCell ref="C18:D18"/>
    <mergeCell ref="E18:F18"/>
    <mergeCell ref="G18:H18"/>
    <mergeCell ref="I18:J18"/>
    <mergeCell ref="K18:L18"/>
    <mergeCell ref="M18:N18"/>
    <mergeCell ref="B19:C19"/>
    <mergeCell ref="G20:H20"/>
    <mergeCell ref="B21:M21"/>
    <mergeCell ref="B22:N22"/>
    <mergeCell ref="B23:N23"/>
    <mergeCell ref="B24:N24"/>
    <mergeCell ref="B25:N25"/>
    <mergeCell ref="C26:H26"/>
    <mergeCell ref="I26:J26"/>
    <mergeCell ref="K26:M26"/>
    <mergeCell ref="C28:M28"/>
    <mergeCell ref="C29:G29"/>
    <mergeCell ref="H29:M29"/>
    <mergeCell ref="C30:D30"/>
    <mergeCell ref="E30:F30"/>
    <mergeCell ref="G30:H30"/>
    <mergeCell ref="I30:J30"/>
    <mergeCell ref="K30:L30"/>
    <mergeCell ref="M30:N30"/>
    <mergeCell ref="C31:D31"/>
    <mergeCell ref="E31:F31"/>
    <mergeCell ref="G31:H31"/>
    <mergeCell ref="I31:J31"/>
    <mergeCell ref="K31:L31"/>
    <mergeCell ref="M31:N31"/>
    <mergeCell ref="C32:D32"/>
    <mergeCell ref="E32:F32"/>
    <mergeCell ref="G32:H32"/>
    <mergeCell ref="I32:J32"/>
    <mergeCell ref="K32:L32"/>
    <mergeCell ref="M32:N32"/>
    <mergeCell ref="C33:D33"/>
    <mergeCell ref="E33:F33"/>
    <mergeCell ref="G33:H33"/>
    <mergeCell ref="I33:J33"/>
    <mergeCell ref="K33:L33"/>
    <mergeCell ref="M33:N33"/>
    <mergeCell ref="C34:D34"/>
    <mergeCell ref="E34:F34"/>
    <mergeCell ref="G34:H34"/>
    <mergeCell ref="I34:J34"/>
    <mergeCell ref="K34:L34"/>
    <mergeCell ref="M34:N34"/>
    <mergeCell ref="C35:D35"/>
    <mergeCell ref="E35:F35"/>
    <mergeCell ref="G35:H35"/>
    <mergeCell ref="I35:J35"/>
    <mergeCell ref="K35:L35"/>
    <mergeCell ref="M35:N35"/>
    <mergeCell ref="C36:D36"/>
    <mergeCell ref="E36:F36"/>
    <mergeCell ref="G36:H36"/>
    <mergeCell ref="I36:J36"/>
    <mergeCell ref="K36:L36"/>
    <mergeCell ref="M36:N36"/>
    <mergeCell ref="C37:D37"/>
    <mergeCell ref="E37:F37"/>
    <mergeCell ref="G37:H37"/>
    <mergeCell ref="I37:J37"/>
    <mergeCell ref="K37:L37"/>
    <mergeCell ref="M37:N37"/>
    <mergeCell ref="C38:D38"/>
    <mergeCell ref="E38:F38"/>
    <mergeCell ref="G38:H38"/>
    <mergeCell ref="I38:J38"/>
    <mergeCell ref="K38:L38"/>
    <mergeCell ref="M38:N38"/>
    <mergeCell ref="C39:D39"/>
    <mergeCell ref="E39:F39"/>
    <mergeCell ref="G39:H39"/>
    <mergeCell ref="I39:J39"/>
    <mergeCell ref="K39:L39"/>
    <mergeCell ref="M39:N39"/>
    <mergeCell ref="B41:N41"/>
    <mergeCell ref="B42:M42"/>
    <mergeCell ref="B44:N44"/>
    <mergeCell ref="B45:M45"/>
    <mergeCell ref="B46:M46"/>
    <mergeCell ref="B47:M47"/>
    <mergeCell ref="B48:N48"/>
    <mergeCell ref="A10:B11"/>
    <mergeCell ref="C10:C11"/>
    <mergeCell ref="E10:E11"/>
    <mergeCell ref="G10:G11"/>
    <mergeCell ref="I10:I11"/>
    <mergeCell ref="K10:K11"/>
    <mergeCell ref="M10:M11"/>
    <mergeCell ref="A13:B14"/>
    <mergeCell ref="C13:C14"/>
    <mergeCell ref="E13:E14"/>
    <mergeCell ref="G13:G14"/>
    <mergeCell ref="I13:I14"/>
    <mergeCell ref="K13:K14"/>
    <mergeCell ref="M13:M14"/>
    <mergeCell ref="Q14:Q15"/>
    <mergeCell ref="A16:B17"/>
    <mergeCell ref="C16:C17"/>
    <mergeCell ref="E16:E17"/>
    <mergeCell ref="G16:G17"/>
    <mergeCell ref="I16:I17"/>
    <mergeCell ref="K16:K17"/>
    <mergeCell ref="M16:M17"/>
  </mergeCells>
  <phoneticPr fontId="20"/>
  <dataValidations count="6">
    <dataValidation type="list" allowBlank="1" showDropDown="0" showInputMessage="1" showErrorMessage="0" sqref="O3">
      <formula1>利用責任者名</formula1>
    </dataValidation>
    <dataValidation type="list" allowBlank="1" showDropDown="0" showInputMessage="1" showErrorMessage="1" sqref="M15 M12 K15 K12 I15 I12 G15 G12 M18 K18 I18 G18 E12 E15 E18 C18 C15 C12">
      <formula1>"野炊"</formula1>
    </dataValidation>
    <dataValidation type="list" imeMode="off" allowBlank="1" showDropDown="0" showInputMessage="1" showErrorMessage="0" sqref="C10 C16 E16 E10 E13 G13 G10 G16 I13 I10 I16 K13 K10 K16 M13 M10 M16">
      <formula1>#REF!</formula1>
    </dataValidation>
    <dataValidation imeMode="off" allowBlank="1" showDropDown="0" showInputMessage="1" showErrorMessage="0" sqref="L17 L14 L11 J17 J14 J11 H17 H14 H11 F17 F14 F11 D17 D14 N14:O14 N11:O11 N17:O17 D11"/>
    <dataValidation type="list" allowBlank="1" showDropDown="0" showInputMessage="1" showErrorMessage="1" sqref="G20 S23">
      <formula1>"いない,いる"</formula1>
    </dataValidation>
    <dataValidation type="list" allowBlank="1" showDropDown="0" showInputMessage="1" showErrorMessage="1" sqref="C26:H26">
      <formula1>$R$14:$R$15</formula1>
    </dataValidation>
  </dataValidations>
  <pageMargins left="0.78740157480314954" right="0.39370078740157477" top="0.39370078740157477" bottom="0.39370078740157477" header="0.31496062992125984" footer="0.31496062992125984"/>
  <pageSetup paperSize="9" scale="95" fitToWidth="1" fitToHeight="1" orientation="portrait" usePrinterDefaults="1" r:id="rId1"/>
  <legacyDrawing r:id="rId2"/>
  <extLst>
    <ext xmlns:x14="http://schemas.microsoft.com/office/spreadsheetml/2009/9/main" uri="{CCE6A557-97BC-4b89-ADB6-D9C93CAAB3DF}">
      <x14:dataValidations xmlns:xm="http://schemas.microsoft.com/office/excel/2006/main" count="3">
        <x14:dataValidation type="list" allowBlank="1" showDropDown="0" showInputMessage="1" showErrorMessage="0">
          <x14:formula1>
            <xm:f>申込書!$D$8</xm:f>
          </x14:formula1>
          <xm:sqref>K3:N3</xm:sqref>
        </x14:dataValidation>
        <x14:dataValidation type="list" imeMode="off" allowBlank="1" showDropDown="0" showInputMessage="1" showErrorMessage="0">
          <x14:formula1>
            <xm:f>申込書!$I$20</xm:f>
          </x14:formula1>
          <xm:sqref>C13:C14</xm:sqref>
        </x14:dataValidation>
        <x14:dataValidation type="list" allowBlank="1" showDropDown="0" showInputMessage="1" showErrorMessage="0">
          <x14:formula1>
            <xm:f>申込書!$R$6:$R$16</xm:f>
          </x14:formula1>
          <xm:sqref>K26:M26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sheetPr codeName="Sheet5">
    <tabColor rgb="FFCCFFFF"/>
  </sheetPr>
  <dimension ref="A1:AG27"/>
  <sheetViews>
    <sheetView showGridLines="0" view="pageBreakPreview" zoomScaleSheetLayoutView="100" workbookViewId="0">
      <selection activeCell="C4" sqref="C4:Q4"/>
    </sheetView>
  </sheetViews>
  <sheetFormatPr defaultRowHeight="13.2"/>
  <cols>
    <col min="1" max="1" width="2" style="395" customWidth="1"/>
    <col min="2" max="2" width="13.25" style="395" customWidth="1"/>
    <col min="3" max="10" width="3.5" style="395" customWidth="1"/>
    <col min="11" max="11" width="6.625" style="395" customWidth="1"/>
    <col min="12" max="21" width="3.5" style="395" customWidth="1"/>
    <col min="22" max="22" width="6.625" style="395" customWidth="1"/>
    <col min="23" max="23" width="3.5" style="395" customWidth="1"/>
    <col min="24" max="29" width="6.625" style="395" customWidth="1"/>
    <col min="30" max="30" width="15.25" style="395" customWidth="1"/>
    <col min="31" max="31" width="0.875" style="395" customWidth="1"/>
    <col min="32" max="16384" width="9" style="395" customWidth="1"/>
  </cols>
  <sheetData>
    <row r="1" spans="1:33" ht="16.5" customHeight="1">
      <c r="AD1" s="394" t="s">
        <v>212</v>
      </c>
    </row>
    <row r="2" spans="1:33" ht="24.75" customHeight="1">
      <c r="B2" s="397" t="s">
        <v>8</v>
      </c>
      <c r="H2" s="395" t="s">
        <v>62</v>
      </c>
      <c r="AA2" s="477" t="s">
        <v>174</v>
      </c>
      <c r="AB2" s="479"/>
      <c r="AC2" s="479"/>
      <c r="AD2" s="487"/>
    </row>
    <row r="3" spans="1:33" ht="24.75" customHeight="1">
      <c r="B3" s="398" t="s">
        <v>63</v>
      </c>
      <c r="C3" s="407" t="str">
        <f>申込書!$D$6</f>
        <v>〇〇立　□□小学校</v>
      </c>
      <c r="D3" s="407"/>
      <c r="E3" s="407"/>
      <c r="F3" s="407"/>
      <c r="G3" s="407"/>
      <c r="H3" s="407"/>
      <c r="I3" s="407"/>
      <c r="J3" s="407"/>
      <c r="K3" s="407"/>
      <c r="L3" s="407"/>
      <c r="M3" s="407"/>
      <c r="N3" s="407"/>
      <c r="O3" s="407"/>
      <c r="P3" s="407"/>
      <c r="Q3" s="407"/>
      <c r="S3" s="398" t="s">
        <v>65</v>
      </c>
      <c r="T3" s="392"/>
      <c r="U3" s="392"/>
      <c r="V3" s="468">
        <f>申込書!$D$12</f>
        <v>0</v>
      </c>
      <c r="W3" s="468"/>
      <c r="X3" s="468"/>
      <c r="Y3" s="468"/>
      <c r="Z3" s="474"/>
      <c r="AA3" s="474"/>
      <c r="AB3" s="474"/>
      <c r="AC3" s="483"/>
    </row>
    <row r="4" spans="1:33" ht="24.75" customHeight="1">
      <c r="B4" s="398" t="s">
        <v>66</v>
      </c>
      <c r="C4" s="408"/>
      <c r="D4" s="417"/>
      <c r="E4" s="417"/>
      <c r="F4" s="417"/>
      <c r="G4" s="417"/>
      <c r="H4" s="417"/>
      <c r="I4" s="417"/>
      <c r="J4" s="417"/>
      <c r="K4" s="417"/>
      <c r="L4" s="417"/>
      <c r="M4" s="417"/>
      <c r="N4" s="417"/>
      <c r="O4" s="417"/>
      <c r="P4" s="417"/>
      <c r="Q4" s="462"/>
      <c r="R4" s="393"/>
      <c r="S4" s="392"/>
      <c r="T4" s="392"/>
      <c r="U4" s="398" t="s">
        <v>52</v>
      </c>
      <c r="V4" s="408"/>
      <c r="W4" s="417"/>
      <c r="X4" s="417"/>
      <c r="Y4" s="417"/>
      <c r="Z4" s="417"/>
      <c r="AA4" s="462"/>
      <c r="AB4" s="392"/>
      <c r="AC4" s="393"/>
      <c r="AD4" s="393"/>
      <c r="AG4" s="490" t="e">
        <f>団体電話番号</f>
        <v>#REF!</v>
      </c>
    </row>
    <row r="5" spans="1:33" ht="24" customHeight="1">
      <c r="B5" s="393" t="s">
        <v>33</v>
      </c>
      <c r="C5" s="393"/>
      <c r="D5" s="393"/>
      <c r="E5" s="393"/>
      <c r="F5" s="393"/>
      <c r="G5" s="393"/>
      <c r="H5" s="393"/>
      <c r="I5" s="393"/>
      <c r="J5" s="393"/>
      <c r="K5" s="393"/>
      <c r="L5" s="393"/>
      <c r="M5" s="393"/>
      <c r="N5" s="393"/>
      <c r="O5" s="393"/>
      <c r="P5" s="393"/>
      <c r="Q5" s="393"/>
      <c r="R5" s="393"/>
      <c r="S5" s="393"/>
      <c r="T5" s="393"/>
      <c r="U5" s="394"/>
      <c r="V5" s="394"/>
      <c r="X5" s="393"/>
      <c r="Y5" s="393"/>
      <c r="Z5" s="393"/>
      <c r="AB5" s="393"/>
      <c r="AC5" s="393"/>
      <c r="AD5" s="393"/>
      <c r="AG5" s="490" t="e">
        <f>責任者電話番号</f>
        <v>#REF!</v>
      </c>
    </row>
    <row r="6" spans="1:33" ht="20.25" customHeight="1">
      <c r="B6" s="399" t="s">
        <v>102</v>
      </c>
      <c r="C6" s="399"/>
      <c r="D6" s="399"/>
      <c r="E6" s="399"/>
      <c r="F6" s="425"/>
      <c r="G6" s="431"/>
      <c r="H6" s="437"/>
      <c r="I6" s="441"/>
      <c r="J6" s="393"/>
      <c r="K6" s="444" t="s">
        <v>126</v>
      </c>
      <c r="L6" s="393"/>
      <c r="M6" s="393"/>
      <c r="N6" s="393"/>
      <c r="O6" s="393"/>
      <c r="P6" s="393"/>
      <c r="Q6" s="393"/>
      <c r="R6" s="393"/>
      <c r="S6" s="393"/>
      <c r="T6" s="393"/>
      <c r="U6" s="394"/>
      <c r="V6" s="394"/>
      <c r="X6" s="393"/>
      <c r="Y6" s="393"/>
      <c r="Z6" s="393"/>
      <c r="AB6" s="393"/>
      <c r="AC6" s="393"/>
      <c r="AD6" s="393"/>
    </row>
    <row r="7" spans="1:33" ht="6.75" customHeight="1">
      <c r="B7" s="393"/>
      <c r="C7" s="393"/>
      <c r="D7" s="393"/>
      <c r="E7" s="393"/>
      <c r="F7" s="393"/>
      <c r="G7" s="393"/>
      <c r="H7" s="393"/>
      <c r="I7" s="393"/>
      <c r="L7" s="449"/>
      <c r="M7" s="449"/>
      <c r="N7" s="449"/>
      <c r="O7" s="393"/>
      <c r="P7" s="393"/>
      <c r="Q7" s="393"/>
      <c r="R7" s="393"/>
      <c r="S7" s="393"/>
      <c r="T7" s="393"/>
      <c r="U7" s="394"/>
      <c r="V7" s="394"/>
      <c r="AB7" s="393"/>
      <c r="AC7" s="393"/>
      <c r="AD7" s="393"/>
    </row>
    <row r="8" spans="1:33" ht="30" customHeight="1">
      <c r="C8" s="409" t="s">
        <v>218</v>
      </c>
      <c r="D8" s="409"/>
      <c r="E8" s="409"/>
      <c r="F8" s="409"/>
      <c r="G8" s="409"/>
      <c r="H8" s="409"/>
      <c r="I8" s="409"/>
      <c r="J8" s="409"/>
      <c r="K8" s="409"/>
      <c r="L8" s="409"/>
      <c r="M8" s="409"/>
      <c r="N8" s="409"/>
      <c r="O8" s="409"/>
      <c r="P8" s="409"/>
      <c r="Q8" s="409"/>
      <c r="R8" s="409"/>
      <c r="S8" s="409"/>
      <c r="T8" s="409"/>
      <c r="U8" s="409"/>
      <c r="V8" s="409"/>
      <c r="W8" s="409"/>
      <c r="X8" s="409"/>
      <c r="Y8" s="409"/>
      <c r="Z8" s="409"/>
      <c r="AA8" s="409"/>
      <c r="AB8" s="409"/>
      <c r="AC8" s="409"/>
      <c r="AD8" s="409"/>
    </row>
    <row r="9" spans="1:33" ht="21.75" customHeight="1">
      <c r="B9" s="400" t="s">
        <v>67</v>
      </c>
      <c r="C9" s="410" t="s">
        <v>68</v>
      </c>
      <c r="D9" s="418"/>
      <c r="E9" s="418"/>
      <c r="F9" s="418"/>
      <c r="G9" s="418"/>
      <c r="H9" s="418"/>
      <c r="I9" s="418"/>
      <c r="J9" s="418"/>
      <c r="K9" s="418"/>
      <c r="L9" s="418"/>
      <c r="M9" s="418"/>
      <c r="N9" s="418"/>
      <c r="O9" s="418"/>
      <c r="P9" s="418"/>
      <c r="Q9" s="418"/>
      <c r="R9" s="418"/>
      <c r="S9" s="418"/>
      <c r="T9" s="418"/>
      <c r="U9" s="418"/>
      <c r="V9" s="418"/>
      <c r="W9" s="418"/>
      <c r="X9" s="418"/>
      <c r="Y9" s="418"/>
      <c r="Z9" s="418"/>
      <c r="AA9" s="418"/>
      <c r="AB9" s="480"/>
      <c r="AC9" s="484" t="s">
        <v>32</v>
      </c>
      <c r="AD9" s="484" t="s">
        <v>173</v>
      </c>
    </row>
    <row r="10" spans="1:33" ht="21.75" customHeight="1">
      <c r="B10" s="401"/>
      <c r="C10" s="411" t="s">
        <v>3</v>
      </c>
      <c r="D10" s="419"/>
      <c r="E10" s="419"/>
      <c r="F10" s="426"/>
      <c r="G10" s="432" t="s">
        <v>71</v>
      </c>
      <c r="H10" s="419"/>
      <c r="I10" s="426"/>
      <c r="J10" s="443" t="s">
        <v>73</v>
      </c>
      <c r="K10" s="445"/>
      <c r="L10" s="443" t="s">
        <v>75</v>
      </c>
      <c r="M10" s="445"/>
      <c r="N10" s="454"/>
      <c r="O10" s="455"/>
      <c r="P10" s="432" t="s">
        <v>77</v>
      </c>
      <c r="Q10" s="419"/>
      <c r="R10" s="426"/>
      <c r="S10" s="432" t="s">
        <v>79</v>
      </c>
      <c r="T10" s="467"/>
      <c r="U10" s="467"/>
      <c r="V10" s="467"/>
      <c r="W10" s="472"/>
      <c r="X10" s="443" t="s">
        <v>80</v>
      </c>
      <c r="Y10" s="454"/>
      <c r="Z10" s="475" t="s">
        <v>78</v>
      </c>
      <c r="AA10" s="475" t="s">
        <v>82</v>
      </c>
      <c r="AB10" s="481" t="s">
        <v>84</v>
      </c>
      <c r="AC10" s="485"/>
      <c r="AD10" s="488"/>
    </row>
    <row r="11" spans="1:33" ht="120" customHeight="1">
      <c r="B11" s="402"/>
      <c r="C11" s="412" t="s">
        <v>85</v>
      </c>
      <c r="D11" s="420" t="s">
        <v>86</v>
      </c>
      <c r="E11" s="420" t="s">
        <v>87</v>
      </c>
      <c r="F11" s="427" t="s">
        <v>170</v>
      </c>
      <c r="G11" s="433" t="s">
        <v>169</v>
      </c>
      <c r="H11" s="438" t="s">
        <v>138</v>
      </c>
      <c r="I11" s="442" t="s">
        <v>214</v>
      </c>
      <c r="J11" s="433" t="s">
        <v>169</v>
      </c>
      <c r="K11" s="446" t="s">
        <v>64</v>
      </c>
      <c r="L11" s="450" t="s">
        <v>169</v>
      </c>
      <c r="M11" s="451" t="s">
        <v>214</v>
      </c>
      <c r="N11" s="427" t="s">
        <v>215</v>
      </c>
      <c r="O11" s="456" t="s">
        <v>20</v>
      </c>
      <c r="P11" s="460" t="s">
        <v>9</v>
      </c>
      <c r="Q11" s="420" t="s">
        <v>89</v>
      </c>
      <c r="R11" s="463" t="s">
        <v>90</v>
      </c>
      <c r="S11" s="460" t="s">
        <v>91</v>
      </c>
      <c r="T11" s="420" t="s">
        <v>92</v>
      </c>
      <c r="U11" s="420" t="s">
        <v>31</v>
      </c>
      <c r="V11" s="469" t="s">
        <v>17</v>
      </c>
      <c r="W11" s="427" t="s">
        <v>170</v>
      </c>
      <c r="X11" s="469" t="s">
        <v>171</v>
      </c>
      <c r="Y11" s="473" t="s">
        <v>216</v>
      </c>
      <c r="Z11" s="476" t="s">
        <v>172</v>
      </c>
      <c r="AA11" s="478" t="s">
        <v>88</v>
      </c>
      <c r="AB11" s="482" t="s">
        <v>95</v>
      </c>
      <c r="AC11" s="486" t="s">
        <v>217</v>
      </c>
      <c r="AD11" s="489"/>
    </row>
    <row r="12" spans="1:33" ht="13.5" customHeight="1">
      <c r="B12" s="403"/>
      <c r="C12" s="413"/>
      <c r="D12" s="421"/>
      <c r="E12" s="413"/>
      <c r="F12" s="428"/>
      <c r="G12" s="434"/>
      <c r="H12" s="439"/>
      <c r="I12" s="428"/>
      <c r="J12" s="434"/>
      <c r="K12" s="447"/>
      <c r="L12" s="434"/>
      <c r="M12" s="452"/>
      <c r="N12" s="428"/>
      <c r="O12" s="457"/>
      <c r="P12" s="439"/>
      <c r="Q12" s="421"/>
      <c r="R12" s="464"/>
      <c r="S12" s="439"/>
      <c r="T12" s="421"/>
      <c r="U12" s="413"/>
      <c r="V12" s="470"/>
      <c r="W12" s="428"/>
      <c r="X12" s="470"/>
      <c r="Y12" s="428"/>
      <c r="Z12" s="447"/>
      <c r="AA12" s="447"/>
      <c r="AB12" s="447"/>
      <c r="AC12" s="428"/>
      <c r="AD12" s="447"/>
    </row>
    <row r="13" spans="1:33" ht="27" customHeight="1">
      <c r="A13" s="395">
        <v>1</v>
      </c>
      <c r="B13" s="404"/>
      <c r="C13" s="414"/>
      <c r="D13" s="422"/>
      <c r="E13" s="414"/>
      <c r="F13" s="429"/>
      <c r="G13" s="435"/>
      <c r="H13" s="440"/>
      <c r="I13" s="429"/>
      <c r="J13" s="435"/>
      <c r="K13" s="448"/>
      <c r="L13" s="435"/>
      <c r="M13" s="453"/>
      <c r="N13" s="429"/>
      <c r="O13" s="458"/>
      <c r="P13" s="440"/>
      <c r="Q13" s="422"/>
      <c r="R13" s="465"/>
      <c r="S13" s="440"/>
      <c r="T13" s="422"/>
      <c r="U13" s="414"/>
      <c r="V13" s="471"/>
      <c r="W13" s="429"/>
      <c r="X13" s="471"/>
      <c r="Y13" s="429"/>
      <c r="Z13" s="448"/>
      <c r="AA13" s="448"/>
      <c r="AB13" s="448"/>
      <c r="AC13" s="429"/>
      <c r="AD13" s="448"/>
    </row>
    <row r="14" spans="1:33" s="396" customFormat="1" ht="13.5" customHeight="1">
      <c r="B14" s="403"/>
      <c r="C14" s="415"/>
      <c r="D14" s="423"/>
      <c r="E14" s="415"/>
      <c r="F14" s="428"/>
      <c r="G14" s="436"/>
      <c r="H14" s="439"/>
      <c r="I14" s="428"/>
      <c r="J14" s="436"/>
      <c r="K14" s="447"/>
      <c r="L14" s="436"/>
      <c r="M14" s="452"/>
      <c r="N14" s="428"/>
      <c r="O14" s="459"/>
      <c r="P14" s="461"/>
      <c r="Q14" s="423"/>
      <c r="R14" s="466"/>
      <c r="S14" s="461"/>
      <c r="T14" s="423"/>
      <c r="U14" s="415"/>
      <c r="V14" s="470"/>
      <c r="W14" s="428"/>
      <c r="X14" s="470"/>
      <c r="Y14" s="428"/>
      <c r="Z14" s="447"/>
      <c r="AA14" s="447"/>
      <c r="AB14" s="447"/>
      <c r="AC14" s="428"/>
      <c r="AD14" s="447"/>
    </row>
    <row r="15" spans="1:33" ht="27" customHeight="1">
      <c r="A15" s="395">
        <v>2</v>
      </c>
      <c r="B15" s="404"/>
      <c r="C15" s="416"/>
      <c r="D15" s="423"/>
      <c r="E15" s="416"/>
      <c r="F15" s="429"/>
      <c r="G15" s="436"/>
      <c r="H15" s="440"/>
      <c r="I15" s="429"/>
      <c r="J15" s="436"/>
      <c r="K15" s="448"/>
      <c r="L15" s="436"/>
      <c r="M15" s="453"/>
      <c r="N15" s="429"/>
      <c r="O15" s="459"/>
      <c r="P15" s="461"/>
      <c r="Q15" s="423"/>
      <c r="R15" s="466"/>
      <c r="S15" s="461"/>
      <c r="T15" s="423"/>
      <c r="U15" s="416"/>
      <c r="V15" s="471"/>
      <c r="W15" s="429"/>
      <c r="X15" s="471"/>
      <c r="Y15" s="429"/>
      <c r="Z15" s="448"/>
      <c r="AA15" s="448"/>
      <c r="AB15" s="448"/>
      <c r="AC15" s="429"/>
      <c r="AD15" s="448"/>
    </row>
    <row r="16" spans="1:33" s="396" customFormat="1" ht="13.5" customHeight="1">
      <c r="B16" s="403"/>
      <c r="C16" s="413"/>
      <c r="D16" s="421"/>
      <c r="E16" s="413"/>
      <c r="F16" s="428"/>
      <c r="G16" s="434"/>
      <c r="H16" s="439"/>
      <c r="I16" s="428"/>
      <c r="J16" s="434"/>
      <c r="K16" s="447"/>
      <c r="L16" s="434"/>
      <c r="M16" s="452"/>
      <c r="N16" s="428"/>
      <c r="O16" s="457"/>
      <c r="P16" s="439"/>
      <c r="Q16" s="421"/>
      <c r="R16" s="464"/>
      <c r="S16" s="439"/>
      <c r="T16" s="421"/>
      <c r="U16" s="413"/>
      <c r="V16" s="470"/>
      <c r="W16" s="428"/>
      <c r="X16" s="470"/>
      <c r="Y16" s="428"/>
      <c r="Z16" s="447"/>
      <c r="AA16" s="447"/>
      <c r="AB16" s="447"/>
      <c r="AC16" s="428"/>
      <c r="AD16" s="447"/>
    </row>
    <row r="17" spans="1:30" ht="27" customHeight="1">
      <c r="A17" s="395">
        <v>3</v>
      </c>
      <c r="B17" s="404"/>
      <c r="C17" s="414"/>
      <c r="D17" s="422"/>
      <c r="E17" s="414"/>
      <c r="F17" s="429"/>
      <c r="G17" s="435"/>
      <c r="H17" s="440"/>
      <c r="I17" s="429"/>
      <c r="J17" s="435"/>
      <c r="K17" s="448"/>
      <c r="L17" s="435"/>
      <c r="M17" s="453"/>
      <c r="N17" s="429"/>
      <c r="O17" s="458"/>
      <c r="P17" s="440"/>
      <c r="Q17" s="422"/>
      <c r="R17" s="465"/>
      <c r="S17" s="440"/>
      <c r="T17" s="422"/>
      <c r="U17" s="414"/>
      <c r="V17" s="471"/>
      <c r="W17" s="429"/>
      <c r="X17" s="471"/>
      <c r="Y17" s="429"/>
      <c r="Z17" s="448"/>
      <c r="AA17" s="448"/>
      <c r="AB17" s="448"/>
      <c r="AC17" s="429"/>
      <c r="AD17" s="448"/>
    </row>
    <row r="18" spans="1:30" s="396" customFormat="1" ht="13.5" customHeight="1">
      <c r="B18" s="403"/>
      <c r="C18" s="415"/>
      <c r="D18" s="423"/>
      <c r="E18" s="415"/>
      <c r="F18" s="428"/>
      <c r="G18" s="436"/>
      <c r="H18" s="439"/>
      <c r="I18" s="428"/>
      <c r="J18" s="436"/>
      <c r="K18" s="447"/>
      <c r="L18" s="436"/>
      <c r="M18" s="452"/>
      <c r="N18" s="428"/>
      <c r="O18" s="459"/>
      <c r="P18" s="461"/>
      <c r="Q18" s="423"/>
      <c r="R18" s="466"/>
      <c r="S18" s="461"/>
      <c r="T18" s="423"/>
      <c r="U18" s="415"/>
      <c r="V18" s="470"/>
      <c r="W18" s="428"/>
      <c r="X18" s="470"/>
      <c r="Y18" s="428"/>
      <c r="Z18" s="447"/>
      <c r="AA18" s="447"/>
      <c r="AB18" s="447"/>
      <c r="AC18" s="428"/>
      <c r="AD18" s="447"/>
    </row>
    <row r="19" spans="1:30" ht="27" customHeight="1">
      <c r="A19" s="395">
        <v>4</v>
      </c>
      <c r="B19" s="404"/>
      <c r="C19" s="416"/>
      <c r="D19" s="423"/>
      <c r="E19" s="416"/>
      <c r="F19" s="429"/>
      <c r="G19" s="436"/>
      <c r="H19" s="440"/>
      <c r="I19" s="429"/>
      <c r="J19" s="436"/>
      <c r="K19" s="448"/>
      <c r="L19" s="436"/>
      <c r="M19" s="453"/>
      <c r="N19" s="429"/>
      <c r="O19" s="459"/>
      <c r="P19" s="461"/>
      <c r="Q19" s="423"/>
      <c r="R19" s="466"/>
      <c r="S19" s="461"/>
      <c r="T19" s="423"/>
      <c r="U19" s="416"/>
      <c r="V19" s="471"/>
      <c r="W19" s="429"/>
      <c r="X19" s="471"/>
      <c r="Y19" s="429"/>
      <c r="Z19" s="448"/>
      <c r="AA19" s="448"/>
      <c r="AB19" s="448"/>
      <c r="AC19" s="429"/>
      <c r="AD19" s="448"/>
    </row>
    <row r="20" spans="1:30" s="396" customFormat="1" ht="13.5" customHeight="1">
      <c r="B20" s="403"/>
      <c r="C20" s="413"/>
      <c r="D20" s="421"/>
      <c r="E20" s="413"/>
      <c r="F20" s="428"/>
      <c r="G20" s="434"/>
      <c r="H20" s="439"/>
      <c r="I20" s="428"/>
      <c r="J20" s="434"/>
      <c r="K20" s="447"/>
      <c r="L20" s="434"/>
      <c r="M20" s="452"/>
      <c r="N20" s="428"/>
      <c r="O20" s="457"/>
      <c r="P20" s="439"/>
      <c r="Q20" s="421"/>
      <c r="R20" s="464"/>
      <c r="S20" s="439"/>
      <c r="T20" s="421"/>
      <c r="U20" s="413"/>
      <c r="V20" s="470"/>
      <c r="W20" s="428"/>
      <c r="X20" s="470"/>
      <c r="Y20" s="428"/>
      <c r="Z20" s="447"/>
      <c r="AA20" s="447"/>
      <c r="AB20" s="447"/>
      <c r="AC20" s="428"/>
      <c r="AD20" s="447"/>
    </row>
    <row r="21" spans="1:30" ht="27" customHeight="1">
      <c r="A21" s="395">
        <v>5</v>
      </c>
      <c r="B21" s="404"/>
      <c r="C21" s="414"/>
      <c r="D21" s="422"/>
      <c r="E21" s="414"/>
      <c r="F21" s="429"/>
      <c r="G21" s="435"/>
      <c r="H21" s="440"/>
      <c r="I21" s="429"/>
      <c r="J21" s="435"/>
      <c r="K21" s="448"/>
      <c r="L21" s="435"/>
      <c r="M21" s="453"/>
      <c r="N21" s="429"/>
      <c r="O21" s="458"/>
      <c r="P21" s="440"/>
      <c r="Q21" s="422"/>
      <c r="R21" s="465"/>
      <c r="S21" s="440"/>
      <c r="T21" s="422"/>
      <c r="U21" s="414"/>
      <c r="V21" s="471"/>
      <c r="W21" s="429"/>
      <c r="X21" s="471"/>
      <c r="Y21" s="429"/>
      <c r="Z21" s="448"/>
      <c r="AA21" s="448"/>
      <c r="AB21" s="448"/>
      <c r="AC21" s="429"/>
      <c r="AD21" s="448"/>
    </row>
    <row r="22" spans="1:30" ht="15" customHeight="1">
      <c r="D22" s="424"/>
      <c r="E22" s="424"/>
      <c r="F22" s="430" t="s">
        <v>21</v>
      </c>
      <c r="G22" s="424"/>
      <c r="H22" s="424"/>
      <c r="I22" s="424"/>
      <c r="J22" s="424"/>
      <c r="K22" s="424"/>
      <c r="L22" s="424"/>
      <c r="M22" s="424"/>
      <c r="N22" s="424"/>
      <c r="O22" s="424"/>
      <c r="P22" s="424"/>
      <c r="Q22" s="424"/>
      <c r="R22" s="424"/>
      <c r="S22" s="424"/>
      <c r="T22" s="424"/>
      <c r="U22" s="424"/>
      <c r="V22" s="424"/>
      <c r="W22" s="424"/>
      <c r="X22" s="424"/>
      <c r="Y22" s="424"/>
      <c r="Z22" s="424"/>
      <c r="AA22" s="424"/>
    </row>
    <row r="23" spans="1:30" ht="17.25" customHeight="1">
      <c r="B23" s="405" t="s">
        <v>35</v>
      </c>
      <c r="C23" s="406" t="s">
        <v>96</v>
      </c>
      <c r="D23" s="406"/>
      <c r="E23" s="406"/>
      <c r="F23" s="406"/>
      <c r="G23" s="406"/>
      <c r="H23" s="406"/>
      <c r="I23" s="406"/>
      <c r="J23" s="406"/>
      <c r="K23" s="406"/>
      <c r="L23" s="406"/>
      <c r="M23" s="406"/>
      <c r="N23" s="406"/>
      <c r="O23" s="406"/>
      <c r="P23" s="406"/>
      <c r="Q23" s="406"/>
      <c r="R23" s="406"/>
      <c r="S23" s="406"/>
      <c r="T23" s="406"/>
      <c r="U23" s="406"/>
      <c r="V23" s="406"/>
      <c r="W23" s="406"/>
      <c r="X23" s="406"/>
      <c r="Y23" s="406"/>
      <c r="Z23" s="406"/>
      <c r="AA23" s="406"/>
      <c r="AB23" s="406"/>
      <c r="AC23" s="406"/>
      <c r="AD23" s="406"/>
    </row>
    <row r="24" spans="1:30" ht="17.25" customHeight="1">
      <c r="B24" s="405"/>
      <c r="C24" s="406" t="s">
        <v>97</v>
      </c>
      <c r="D24" s="406"/>
      <c r="E24" s="406"/>
      <c r="F24" s="406"/>
      <c r="G24" s="406"/>
      <c r="H24" s="406"/>
      <c r="I24" s="406"/>
      <c r="J24" s="406"/>
      <c r="K24" s="406"/>
      <c r="L24" s="406"/>
      <c r="M24" s="406"/>
      <c r="N24" s="406"/>
      <c r="O24" s="406"/>
      <c r="P24" s="406"/>
      <c r="Q24" s="406"/>
      <c r="R24" s="406"/>
      <c r="S24" s="406"/>
      <c r="T24" s="406"/>
      <c r="U24" s="406"/>
      <c r="V24" s="406"/>
      <c r="W24" s="406"/>
      <c r="X24" s="406"/>
      <c r="Y24" s="406"/>
      <c r="Z24" s="406"/>
      <c r="AA24" s="406"/>
      <c r="AB24" s="406"/>
      <c r="AC24" s="406"/>
      <c r="AD24" s="406"/>
    </row>
    <row r="25" spans="1:30" ht="17.25" customHeight="1">
      <c r="B25" s="406"/>
      <c r="C25" s="406" t="s">
        <v>98</v>
      </c>
      <c r="D25" s="406"/>
      <c r="E25" s="406"/>
      <c r="F25" s="406"/>
      <c r="G25" s="406"/>
      <c r="H25" s="406"/>
      <c r="I25" s="406"/>
      <c r="J25" s="406"/>
      <c r="K25" s="406"/>
      <c r="L25" s="406"/>
      <c r="M25" s="406"/>
      <c r="N25" s="406"/>
      <c r="O25" s="406"/>
      <c r="P25" s="406"/>
      <c r="Q25" s="406"/>
      <c r="R25" s="406"/>
      <c r="S25" s="406"/>
      <c r="T25" s="406"/>
      <c r="U25" s="406"/>
      <c r="V25" s="406"/>
      <c r="W25" s="406"/>
      <c r="X25" s="406"/>
      <c r="Y25" s="406"/>
      <c r="Z25" s="406"/>
      <c r="AA25" s="406"/>
      <c r="AB25" s="406"/>
      <c r="AC25" s="406"/>
      <c r="AD25" s="406"/>
    </row>
    <row r="26" spans="1:30" ht="17.25" customHeight="1">
      <c r="B26" s="406"/>
      <c r="C26" s="406" t="s">
        <v>99</v>
      </c>
      <c r="D26" s="406"/>
      <c r="E26" s="406"/>
      <c r="F26" s="406"/>
      <c r="G26" s="406"/>
      <c r="H26" s="406"/>
      <c r="I26" s="406"/>
      <c r="J26" s="406"/>
      <c r="K26" s="406"/>
      <c r="L26" s="406"/>
      <c r="M26" s="406"/>
      <c r="N26" s="406"/>
      <c r="O26" s="406"/>
      <c r="P26" s="406"/>
      <c r="Q26" s="406"/>
      <c r="R26" s="406"/>
      <c r="S26" s="406"/>
      <c r="T26" s="406"/>
      <c r="U26" s="406"/>
      <c r="V26" s="406"/>
      <c r="W26" s="406"/>
      <c r="X26" s="406"/>
      <c r="Y26" s="406"/>
      <c r="Z26" s="406"/>
      <c r="AA26" s="406"/>
      <c r="AB26" s="406"/>
      <c r="AC26" s="406"/>
      <c r="AD26" s="406"/>
    </row>
    <row r="27" spans="1:30" ht="15" customHeight="1">
      <c r="B27" s="406"/>
      <c r="C27" s="406" t="s">
        <v>41</v>
      </c>
      <c r="D27" s="406"/>
      <c r="E27" s="406"/>
      <c r="F27" s="406"/>
      <c r="G27" s="406"/>
      <c r="H27" s="406"/>
      <c r="I27" s="406"/>
      <c r="J27" s="406"/>
      <c r="K27" s="406"/>
      <c r="L27" s="406"/>
      <c r="M27" s="406"/>
      <c r="N27" s="406"/>
      <c r="O27" s="406"/>
      <c r="P27" s="406"/>
      <c r="Q27" s="406"/>
      <c r="R27" s="406"/>
      <c r="S27" s="406"/>
      <c r="T27" s="406"/>
      <c r="U27" s="406"/>
      <c r="V27" s="406"/>
      <c r="W27" s="406"/>
      <c r="X27" s="406"/>
      <c r="Y27" s="406"/>
      <c r="Z27" s="406"/>
      <c r="AA27" s="406"/>
      <c r="AB27" s="406"/>
      <c r="AC27" s="406"/>
      <c r="AD27" s="406"/>
    </row>
  </sheetData>
  <sheetProtection sheet="1" objects="1" scenarios="1" selectLockedCells="1"/>
  <mergeCells count="160">
    <mergeCell ref="AA2:AD2"/>
    <mergeCell ref="C3:Q3"/>
    <mergeCell ref="S3:U3"/>
    <mergeCell ref="V3:Y3"/>
    <mergeCell ref="C4:Q4"/>
    <mergeCell ref="V4:AA4"/>
    <mergeCell ref="B6:F6"/>
    <mergeCell ref="G6:I6"/>
    <mergeCell ref="C8:AD8"/>
    <mergeCell ref="C9:AB9"/>
    <mergeCell ref="C10:F10"/>
    <mergeCell ref="G10:I10"/>
    <mergeCell ref="J10:K10"/>
    <mergeCell ref="L10:N10"/>
    <mergeCell ref="P10:R10"/>
    <mergeCell ref="S10:W10"/>
    <mergeCell ref="X10:Y10"/>
    <mergeCell ref="B9:B11"/>
    <mergeCell ref="AC9:AC10"/>
    <mergeCell ref="AD9:AD11"/>
    <mergeCell ref="C12:C13"/>
    <mergeCell ref="D12:D13"/>
    <mergeCell ref="E12:E13"/>
    <mergeCell ref="F12:F13"/>
    <mergeCell ref="G12:G13"/>
    <mergeCell ref="H12:H13"/>
    <mergeCell ref="I12:I13"/>
    <mergeCell ref="J12:J13"/>
    <mergeCell ref="K12:K13"/>
    <mergeCell ref="L12:L13"/>
    <mergeCell ref="M12:M13"/>
    <mergeCell ref="N12:N13"/>
    <mergeCell ref="O12:O13"/>
    <mergeCell ref="P12:P13"/>
    <mergeCell ref="Q12:Q13"/>
    <mergeCell ref="R12:R13"/>
    <mergeCell ref="S12:S13"/>
    <mergeCell ref="T12:T13"/>
    <mergeCell ref="U12:U13"/>
    <mergeCell ref="V12:V13"/>
    <mergeCell ref="W12:W13"/>
    <mergeCell ref="X12:X13"/>
    <mergeCell ref="Y12:Y13"/>
    <mergeCell ref="Z12:Z13"/>
    <mergeCell ref="AA12:AA13"/>
    <mergeCell ref="AB12:AB13"/>
    <mergeCell ref="AC12:AC13"/>
    <mergeCell ref="AD12:AD13"/>
    <mergeCell ref="C14:C15"/>
    <mergeCell ref="D14:D15"/>
    <mergeCell ref="E14:E15"/>
    <mergeCell ref="F14:F15"/>
    <mergeCell ref="G14:G15"/>
    <mergeCell ref="H14:H15"/>
    <mergeCell ref="I14:I15"/>
    <mergeCell ref="J14:J15"/>
    <mergeCell ref="K14:K15"/>
    <mergeCell ref="L14:L15"/>
    <mergeCell ref="M14:M15"/>
    <mergeCell ref="N14:N15"/>
    <mergeCell ref="O14:O15"/>
    <mergeCell ref="P14:P15"/>
    <mergeCell ref="Q14:Q15"/>
    <mergeCell ref="R14:R15"/>
    <mergeCell ref="S14:S15"/>
    <mergeCell ref="T14:T15"/>
    <mergeCell ref="U14:U15"/>
    <mergeCell ref="V14:V15"/>
    <mergeCell ref="W14:W15"/>
    <mergeCell ref="X14:X15"/>
    <mergeCell ref="Y14:Y15"/>
    <mergeCell ref="Z14:Z15"/>
    <mergeCell ref="AA14:AA15"/>
    <mergeCell ref="AB14:AB15"/>
    <mergeCell ref="AC14:AC15"/>
    <mergeCell ref="AD14:AD15"/>
    <mergeCell ref="C16:C17"/>
    <mergeCell ref="D16:D17"/>
    <mergeCell ref="E16:E17"/>
    <mergeCell ref="F16:F17"/>
    <mergeCell ref="G16:G17"/>
    <mergeCell ref="H16:H17"/>
    <mergeCell ref="I16:I17"/>
    <mergeCell ref="J16:J17"/>
    <mergeCell ref="K16:K17"/>
    <mergeCell ref="L16:L17"/>
    <mergeCell ref="M16:M17"/>
    <mergeCell ref="N16:N17"/>
    <mergeCell ref="O16:O17"/>
    <mergeCell ref="P16:P17"/>
    <mergeCell ref="Q16:Q17"/>
    <mergeCell ref="R16:R17"/>
    <mergeCell ref="S16:S17"/>
    <mergeCell ref="T16:T17"/>
    <mergeCell ref="U16:U17"/>
    <mergeCell ref="V16:V17"/>
    <mergeCell ref="W16:W17"/>
    <mergeCell ref="X16:X17"/>
    <mergeCell ref="Y16:Y17"/>
    <mergeCell ref="Z16:Z17"/>
    <mergeCell ref="AA16:AA17"/>
    <mergeCell ref="AB16:AB17"/>
    <mergeCell ref="AC16:AC17"/>
    <mergeCell ref="AD16:AD17"/>
    <mergeCell ref="C18:C19"/>
    <mergeCell ref="D18:D19"/>
    <mergeCell ref="E18:E19"/>
    <mergeCell ref="F18:F19"/>
    <mergeCell ref="G18:G19"/>
    <mergeCell ref="H18:H19"/>
    <mergeCell ref="I18:I19"/>
    <mergeCell ref="J18:J19"/>
    <mergeCell ref="K18:K19"/>
    <mergeCell ref="L18:L19"/>
    <mergeCell ref="M18:M19"/>
    <mergeCell ref="N18:N19"/>
    <mergeCell ref="O18:O19"/>
    <mergeCell ref="P18:P19"/>
    <mergeCell ref="Q18:Q19"/>
    <mergeCell ref="R18:R19"/>
    <mergeCell ref="S18:S19"/>
    <mergeCell ref="T18:T19"/>
    <mergeCell ref="U18:U19"/>
    <mergeCell ref="V18:V19"/>
    <mergeCell ref="W18:W19"/>
    <mergeCell ref="X18:X19"/>
    <mergeCell ref="Y18:Y19"/>
    <mergeCell ref="Z18:Z19"/>
    <mergeCell ref="AA18:AA19"/>
    <mergeCell ref="AB18:AB19"/>
    <mergeCell ref="AC18:AC19"/>
    <mergeCell ref="AD18:AD19"/>
    <mergeCell ref="C20:C21"/>
    <mergeCell ref="D20:D21"/>
    <mergeCell ref="E20:E21"/>
    <mergeCell ref="F20:F21"/>
    <mergeCell ref="G20:G21"/>
    <mergeCell ref="H20:H21"/>
    <mergeCell ref="I20:I21"/>
    <mergeCell ref="J20:J21"/>
    <mergeCell ref="K20:K21"/>
    <mergeCell ref="L20:L21"/>
    <mergeCell ref="M20:M21"/>
    <mergeCell ref="N20:N21"/>
    <mergeCell ref="O20:O21"/>
    <mergeCell ref="P20:P21"/>
    <mergeCell ref="Q20:Q21"/>
    <mergeCell ref="R20:R21"/>
    <mergeCell ref="S20:S21"/>
    <mergeCell ref="T20:T21"/>
    <mergeCell ref="U20:U21"/>
    <mergeCell ref="V20:V21"/>
    <mergeCell ref="W20:W21"/>
    <mergeCell ref="X20:X21"/>
    <mergeCell ref="Y20:Y21"/>
    <mergeCell ref="Z20:Z21"/>
    <mergeCell ref="AA20:AA21"/>
    <mergeCell ref="AB20:AB21"/>
    <mergeCell ref="AC20:AC21"/>
    <mergeCell ref="AD20:AD21"/>
  </mergeCells>
  <phoneticPr fontId="20"/>
  <dataValidations count="4">
    <dataValidation type="list" allowBlank="1" showDropDown="0" showInputMessage="1" showErrorMessage="1" sqref="G6:I6">
      <formula1>"いない,いる"</formula1>
    </dataValidation>
    <dataValidation type="list" imeMode="off" allowBlank="1" showDropDown="0" showInputMessage="1" showErrorMessage="0" sqref="Y12:Y21 M12:N21 I12:I21 F12:F21 W12:W21 AC12:AC21">
      <formula1>"可,不可"</formula1>
    </dataValidation>
    <dataValidation type="list" allowBlank="1" showDropDown="0" showInputMessage="0" showErrorMessage="0" sqref="O12:U21 J12:J21 G12:H21 C12:E21 L12:L21">
      <formula1>"〇"</formula1>
    </dataValidation>
    <dataValidation imeMode="hiragana" allowBlank="1" showDropDown="0" showInputMessage="1" showErrorMessage="1" sqref="AD12:AD21 X12:X21 V12:V21 K12:K21 Z12:AB21 B12:B21"/>
  </dataValidations>
  <pageMargins left="0.39370078740157477" right="0.39370078740157477" top="0.39370078740157477" bottom="0.39370078740157477" header="0" footer="0"/>
  <pageSetup paperSize="9" scale="93" fitToWidth="1" fitToHeight="1" orientation="landscape" usePrinterDefaults="1" r:id="rId1"/>
  <legacyDrawing r:id="rId2"/>
  <extLst>
    <ext xmlns:x14="http://schemas.microsoft.com/office/spreadsheetml/2009/9/main" uri="{CCE6A557-97BC-4b89-ADB6-D9C93CAAB3DF}">
      <x14:dataValidations xmlns:xm="http://schemas.microsoft.com/office/excel/2006/main" count="2">
        <x14:dataValidation type="list" allowBlank="1" showDropDown="0" showInputMessage="1" showErrorMessage="0">
          <x14:formula1>
            <xm:f>申込書!$D$8</xm:f>
          </x14:formula1>
          <xm:sqref>C4:Q4</xm:sqref>
        </x14:dataValidation>
        <x14:dataValidation type="list" imeMode="halfAlpha" allowBlank="1" showDropDown="0" showInputMessage="1" showErrorMessage="0">
          <x14:formula1>
            <xm:f>申込書!D9</xm:f>
          </x14:formula1>
          <xm:sqref>V4:AA4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sheetPr codeName="Sheet7"/>
  <dimension ref="B2:E16"/>
  <sheetViews>
    <sheetView workbookViewId="0">
      <selection activeCell="D9" sqref="D9"/>
    </sheetView>
  </sheetViews>
  <sheetFormatPr defaultRowHeight="13.2"/>
  <cols>
    <col min="1" max="1" width="3.21875" customWidth="1"/>
    <col min="2" max="2" width="7.375" customWidth="1"/>
    <col min="3" max="3" width="35.6640625" customWidth="1"/>
    <col min="4" max="4" width="34.5" customWidth="1"/>
  </cols>
  <sheetData>
    <row r="2" spans="2:5" ht="37.5" customHeight="1">
      <c r="B2" s="491" t="s">
        <v>156</v>
      </c>
      <c r="C2" s="491"/>
      <c r="D2" s="491"/>
    </row>
    <row r="3" spans="2:5" ht="21.6">
      <c r="B3" s="492" t="s">
        <v>200</v>
      </c>
      <c r="C3" s="496" t="s">
        <v>39</v>
      </c>
      <c r="D3" s="501" t="s">
        <v>201</v>
      </c>
    </row>
    <row r="4" spans="2:5" ht="49.2" customHeight="1">
      <c r="B4" s="493"/>
      <c r="C4" s="497" t="str">
        <f>"食事代（"&amp;七輪申し込み!C26&amp;"代）"</f>
        <v>食事代（七輪体験代）</v>
      </c>
      <c r="D4" s="502" t="str">
        <f>"一人　"&amp;IF(七輪申し込み!C26=七輪申し込み!R14,七輪申し込み!S14,七輪申し込み!S15)&amp;"円"</f>
        <v>一人　500円</v>
      </c>
    </row>
    <row r="5" spans="2:5" ht="37.200000000000003" customHeight="1">
      <c r="B5" s="493"/>
      <c r="C5" s="498" t="s">
        <v>11</v>
      </c>
      <c r="D5" s="503" t="s">
        <v>202</v>
      </c>
    </row>
    <row r="6" spans="2:5" ht="28.8" customHeight="1">
      <c r="B6" s="493"/>
      <c r="C6" s="498" t="s">
        <v>203</v>
      </c>
      <c r="D6" s="504"/>
    </row>
    <row r="7" spans="2:5" ht="28.8" customHeight="1">
      <c r="B7" s="493"/>
      <c r="C7" s="498" t="s">
        <v>13</v>
      </c>
      <c r="D7" s="504"/>
    </row>
    <row r="8" spans="2:5" ht="28.8" customHeight="1">
      <c r="B8" s="493"/>
      <c r="C8" s="499" t="s">
        <v>231</v>
      </c>
      <c r="D8" s="505" t="s">
        <v>76</v>
      </c>
      <c r="E8" s="365" t="s">
        <v>213</v>
      </c>
    </row>
    <row r="9" spans="2:5" ht="28.8" customHeight="1">
      <c r="B9" s="493"/>
      <c r="C9" s="499"/>
      <c r="D9" s="506"/>
    </row>
    <row r="10" spans="2:5" ht="28.8" customHeight="1">
      <c r="B10" s="493"/>
      <c r="C10" s="499"/>
      <c r="D10" s="506"/>
    </row>
    <row r="11" spans="2:5" ht="28.8" customHeight="1">
      <c r="B11" s="493"/>
      <c r="C11" s="499"/>
      <c r="D11" s="506"/>
    </row>
    <row r="12" spans="2:5" ht="24" customHeight="1">
      <c r="B12" s="494"/>
      <c r="C12" s="500"/>
      <c r="D12" s="507"/>
    </row>
    <row r="13" spans="2:5" ht="15.6">
      <c r="B13" s="495"/>
    </row>
    <row r="14" spans="2:5">
      <c r="C14" t="s">
        <v>72</v>
      </c>
    </row>
    <row r="16" spans="2:5">
      <c r="C16" t="s">
        <v>204</v>
      </c>
    </row>
  </sheetData>
  <sheetProtection sheet="1" objects="1" scenarios="1" selectLockedCells="1"/>
  <phoneticPr fontId="4" type="Hiragana"/>
  <pageMargins left="0.89685039370078745" right="0.7" top="0.75" bottom="0.75" header="0.3" footer="0.3"/>
  <pageSetup paperSize="9" fitToWidth="1" fitToHeight="1" orientation="portrait" usePrinterDefaults="1"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codeName="Sheet8"/>
  <dimension ref="B2:B8"/>
  <sheetViews>
    <sheetView workbookViewId="0">
      <selection activeCell="B5" sqref="B5"/>
    </sheetView>
  </sheetViews>
  <sheetFormatPr defaultRowHeight="13.2"/>
  <cols>
    <col min="1" max="1" width="4.125" customWidth="1"/>
    <col min="2" max="2" width="71.5" customWidth="1"/>
    <col min="3" max="3" width="4.625" customWidth="1"/>
  </cols>
  <sheetData>
    <row r="2" spans="2:2" ht="26.35" customHeight="1">
      <c r="B2" s="508" t="s">
        <v>205</v>
      </c>
    </row>
    <row r="4" spans="2:2" ht="25.5" customHeight="1">
      <c r="B4" s="509" t="s">
        <v>4</v>
      </c>
    </row>
    <row r="5" spans="2:2" ht="273" customHeight="1">
      <c r="B5" s="510" t="s">
        <v>211</v>
      </c>
    </row>
    <row r="7" spans="2:2" ht="22.5" customHeight="1">
      <c r="B7" s="511" t="s">
        <v>208</v>
      </c>
    </row>
    <row r="8" spans="2:2" ht="298.5" customHeight="1">
      <c r="B8" s="512" t="s">
        <v>220</v>
      </c>
    </row>
  </sheetData>
  <phoneticPr fontId="4" type="Hiragana"/>
  <pageMargins left="0.78740157480314954" right="0.78740157480314954" top="0.78740157480314954" bottom="0.78740157480314954"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6</vt:i4>
      </vt:variant>
    </vt:vector>
  </HeadingPairs>
  <TitlesOfParts>
    <vt:vector size="6" baseType="lpstr">
      <vt:lpstr>申込書</vt:lpstr>
      <vt:lpstr>計画</vt:lpstr>
      <vt:lpstr>七輪申し込み</vt:lpstr>
      <vt:lpstr>アレルギー調査票</vt:lpstr>
      <vt:lpstr>持ち物表</vt:lpstr>
      <vt:lpstr>趣旨・目的</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2006-09-16T00:00:00Z</dcterms:created>
  <dcterms:modified xsi:type="dcterms:W3CDTF">2026-08-14T01:28:11Z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3.1.3.0</vt:lpwstr>
      <vt:lpwstr>5.0.6.0</vt:lpwstr>
    </vt:vector>
  </property>
  <property fmtid="{DCFEDD21-7773-49B2-8022-6FC58DB5260B}" pid="3" name="LastSavedVersion">
    <vt:lpwstr>5.0.6.0</vt:lpwstr>
  </property>
  <property fmtid="{DCFEDD21-7773-49B2-8022-6FC58DB5260B}" pid="4" name="LastSavedDate">
    <vt:filetime>2026-08-14T01:28:11Z</vt:filetime>
  </property>
</Properties>
</file>