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22" activeTab="3"/>
  </bookViews>
  <sheets>
    <sheet name="（はじめにお読みください）本申請書の使い方" sheetId="25" r:id="rId1"/>
    <sheet name="総括表" sheetId="20" r:id="rId2"/>
    <sheet name="補助額一覧 " sheetId="24" r:id="rId3"/>
    <sheet name="個票１" sheetId="19" r:id="rId4"/>
  </sheets>
  <definedNames>
    <definedName name="_xlnm.Print_Area" localSheetId="3">個票１!$A$1:$AM$89</definedName>
    <definedName name="_xlnm.Print_Area" localSheetId="1">総括表!$A$1:$AM$52</definedName>
    <definedName name="_xlnm.Print_Area" localSheetId="2">'補助額一覧 '!$A$1:$M$28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AA13" authorId="0">
      <text>
        <r>
          <rPr>
            <sz val="9"/>
            <color indexed="81"/>
            <rFont val="MS P ゴシック"/>
          </rPr>
          <t>｢サービス種別｣を選択し、定員を入力(短期入所系と入所施設・居住系）することで、基準額が表示されます。</t>
        </r>
      </text>
    </comment>
    <comment ref="AA48" authorId="0">
      <text>
        <r>
          <rPr>
            <sz val="9"/>
            <color indexed="81"/>
            <rFont val="MS P ゴシック"/>
          </rPr>
          <t>｢</t>
        </r>
        <r>
          <rPr>
            <sz val="9"/>
            <color indexed="8"/>
            <rFont val="MS P ゴシック"/>
          </rPr>
          <t>サービス種別</t>
        </r>
        <r>
          <rPr>
            <sz val="9"/>
            <color indexed="81"/>
            <rFont val="MS P ゴシック"/>
          </rPr>
          <t>｣を選択し、定員を入力(短期入所系と入所施設・居住系）することで、基準額が表示されます。</t>
        </r>
      </text>
    </comment>
  </commentList>
</comments>
</file>

<file path=xl/sharedStrings.xml><?xml version="1.0" encoding="utf-8"?>
<sst xmlns="http://schemas.openxmlformats.org/spreadsheetml/2006/main" xmlns:r="http://schemas.openxmlformats.org/officeDocument/2006/relationships" count="183" uniqueCount="183">
  <si>
    <t>千円</t>
    <rPh sb="0" eb="2">
      <t>センエン</t>
    </rPh>
    <phoneticPr fontId="3"/>
  </si>
  <si>
    <t>フリガナ</t>
  </si>
  <si>
    <t>認知症対応型通所介護事業所</t>
  </si>
  <si>
    <t>本申請書の使い方</t>
    <rPh sb="0" eb="1">
      <t>ホン</t>
    </rPh>
    <rPh sb="1" eb="4">
      <t>シンセイショ</t>
    </rPh>
    <rPh sb="5" eb="6">
      <t>ツカ</t>
    </rPh>
    <rPh sb="7" eb="8">
      <t>カタ</t>
    </rPh>
    <phoneticPr fontId="3"/>
  </si>
  <si>
    <t>介護療養型医療施設</t>
  </si>
  <si>
    <t>‐</t>
  </si>
  <si>
    <t>基準単価</t>
    <rPh sb="0" eb="2">
      <t>キジュン</t>
    </rPh>
    <rPh sb="2" eb="4">
      <t>タンカ</t>
    </rPh>
    <phoneticPr fontId="3"/>
  </si>
  <si>
    <t>（郵便番号</t>
    <rPh sb="1" eb="3">
      <t>ユウビン</t>
    </rPh>
    <rPh sb="3" eb="5">
      <t>バンゴウ</t>
    </rPh>
    <phoneticPr fontId="3"/>
  </si>
  <si>
    <t>合　　計 ((1)+(2))</t>
    <rPh sb="0" eb="1">
      <t>ゴウ</t>
    </rPh>
    <rPh sb="3" eb="4">
      <t>ケイ</t>
    </rPh>
    <phoneticPr fontId="3"/>
  </si>
  <si>
    <t>所要額(円)</t>
    <rPh sb="0" eb="3">
      <t>ショヨウガク</t>
    </rPh>
    <rPh sb="4" eb="5">
      <t>エン</t>
    </rPh>
    <phoneticPr fontId="3"/>
  </si>
  <si>
    <t>有料老人ホーム（定員29人以下）</t>
  </si>
  <si>
    <t>看護小規模多機能型居宅介護事業所</t>
  </si>
  <si>
    <t>事業所・施設名</t>
    <rPh sb="0" eb="3">
      <t>ジギョウショ</t>
    </rPh>
    <rPh sb="4" eb="7">
      <t>シセツメイ</t>
    </rPh>
    <phoneticPr fontId="3"/>
  </si>
  <si>
    <t>）</t>
  </si>
  <si>
    <r>
      <t>通所リハビリテーション事業所</t>
    </r>
    <r>
      <rPr>
        <sz val="9"/>
        <color theme="1"/>
        <rFont val="ＭＳ 明朝"/>
      </rPr>
      <t>（大規模型（Ⅱ））</t>
    </r>
  </si>
  <si>
    <t>事業所・施設の状況</t>
    <rPh sb="0" eb="3">
      <t>ジギョウショ</t>
    </rPh>
    <rPh sb="4" eb="6">
      <t>シセツ</t>
    </rPh>
    <rPh sb="7" eb="9">
      <t>ジョウキョウ</t>
    </rPh>
    <phoneticPr fontId="3"/>
  </si>
  <si>
    <t>ア④</t>
  </si>
  <si>
    <t>連絡先</t>
    <rPh sb="0" eb="3">
      <t>レンラクサキ</t>
    </rPh>
    <phoneticPr fontId="3"/>
  </si>
  <si>
    <t>用途・品目・数量等</t>
    <rPh sb="0" eb="2">
      <t>ヨウト</t>
    </rPh>
    <rPh sb="3" eb="5">
      <t>ヒンモク</t>
    </rPh>
    <rPh sb="6" eb="8">
      <t>スウリョウ</t>
    </rPh>
    <rPh sb="8" eb="9">
      <t>トウ</t>
    </rPh>
    <phoneticPr fontId="3"/>
  </si>
  <si>
    <t>電話番号</t>
    <rPh sb="0" eb="2">
      <t>デンワ</t>
    </rPh>
    <rPh sb="2" eb="4">
      <t>バンゴウ</t>
    </rPh>
    <phoneticPr fontId="3"/>
  </si>
  <si>
    <t>入所施設・居住系</t>
    <rPh sb="0" eb="2">
      <t>ニュウショ</t>
    </rPh>
    <rPh sb="2" eb="4">
      <t>シセツ</t>
    </rPh>
    <rPh sb="5" eb="7">
      <t>キョジュウ</t>
    </rPh>
    <rPh sb="7" eb="8">
      <t>ケイ</t>
    </rPh>
    <phoneticPr fontId="3"/>
  </si>
  <si>
    <t>訪問系</t>
    <rPh sb="0" eb="2">
      <t>ホウモン</t>
    </rPh>
    <rPh sb="2" eb="3">
      <t>ケイ</t>
    </rPh>
    <phoneticPr fontId="3"/>
  </si>
  <si>
    <t>　「補助額計(g)」は、「補助額(c)」と「補助額(f)」の合計額を記入すること。（自動計算）</t>
    <rPh sb="2" eb="4">
      <t>ホジョ</t>
    </rPh>
    <rPh sb="4" eb="5">
      <t>ガク</t>
    </rPh>
    <rPh sb="5" eb="6">
      <t>ケイ</t>
    </rPh>
    <rPh sb="13" eb="15">
      <t>ホジョ</t>
    </rPh>
    <rPh sb="15" eb="16">
      <t>ガク</t>
    </rPh>
    <rPh sb="22" eb="24">
      <t>ホジョ</t>
    </rPh>
    <rPh sb="24" eb="25">
      <t>ガク</t>
    </rPh>
    <rPh sb="30" eb="33">
      <t>ゴウケイガク</t>
    </rPh>
    <rPh sb="34" eb="36">
      <t>キニュウ</t>
    </rPh>
    <rPh sb="42" eb="44">
      <t>ジドウ</t>
    </rPh>
    <rPh sb="44" eb="46">
      <t>ケイサン</t>
    </rPh>
    <phoneticPr fontId="3"/>
  </si>
  <si>
    <t>定期巡回・随時対応型訪問介護看護事業所</t>
  </si>
  <si>
    <t>イ</t>
  </si>
  <si>
    <t>小　　計</t>
    <rPh sb="0" eb="1">
      <t>ショウ</t>
    </rPh>
    <rPh sb="3" eb="4">
      <t>ケイ</t>
    </rPh>
    <phoneticPr fontId="3"/>
  </si>
  <si>
    <t>介護老人保健施設</t>
  </si>
  <si>
    <t>補助額</t>
    <rPh sb="0" eb="2">
      <t>ホジョ</t>
    </rPh>
    <rPh sb="2" eb="3">
      <t>ガク</t>
    </rPh>
    <phoneticPr fontId="3"/>
  </si>
  <si>
    <t>か所</t>
    <rPh sb="1" eb="2">
      <t>ショ</t>
    </rPh>
    <phoneticPr fontId="3"/>
  </si>
  <si>
    <t>軽費老人ホーム（定員29人以下）</t>
    <rPh sb="0" eb="2">
      <t>ケイヒ</t>
    </rPh>
    <rPh sb="2" eb="4">
      <t>ロウジン</t>
    </rPh>
    <rPh sb="8" eb="10">
      <t>テイイン</t>
    </rPh>
    <rPh sb="12" eb="15">
      <t>ニンイカ</t>
    </rPh>
    <phoneticPr fontId="3"/>
  </si>
  <si>
    <t>訪問介護事業所</t>
  </si>
  <si>
    <t>訪問入浴介護事業所</t>
  </si>
  <si>
    <t>介護医療院</t>
  </si>
  <si>
    <t>訪問看護事業所</t>
  </si>
  <si>
    <t>訪問リハビリテーション事業所</t>
  </si>
  <si>
    <t>夜間対応型訪問介護事業所</t>
  </si>
  <si>
    <t>居宅介護支援事業所</t>
  </si>
  <si>
    <t>福祉用具貸与事業所</t>
  </si>
  <si>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</si>
  <si>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小規模多機能型居宅介護事業所</t>
  </si>
  <si>
    <t>◆５　高齢者施設等</t>
  </si>
  <si>
    <t>介護老人福祉施設</t>
  </si>
  <si>
    <t>地域密着型介護老人福祉施設</t>
  </si>
  <si>
    <t>認知症対応型共同生活介護事業所</t>
  </si>
  <si>
    <t>養護老人ホーム（定員29人以下）</t>
    <rPh sb="0" eb="2">
      <t>ヨウゴ</t>
    </rPh>
    <rPh sb="2" eb="4">
      <t>ロウジン</t>
    </rPh>
    <rPh sb="8" eb="10">
      <t>テイイン</t>
    </rPh>
    <rPh sb="12" eb="13">
      <t>ニン</t>
    </rPh>
    <rPh sb="13" eb="15">
      <t>イカ</t>
    </rPh>
    <phoneticPr fontId="3"/>
  </si>
  <si>
    <t>短期入所療養介護事業所</t>
    <rPh sb="0" eb="2">
      <t>タンキ</t>
    </rPh>
    <rPh sb="2" eb="4">
      <t>ニュウショ</t>
    </rPh>
    <rPh sb="4" eb="6">
      <t>リョウヨウ</t>
    </rPh>
    <rPh sb="6" eb="8">
      <t>カイゴ</t>
    </rPh>
    <rPh sb="8" eb="11">
      <t>ジギョウショ</t>
    </rPh>
    <phoneticPr fontId="3"/>
  </si>
  <si>
    <t>通所介護事業所（大規模型（Ⅱ））</t>
    <rPh sb="0" eb="2">
      <t>ツウショ</t>
    </rPh>
    <rPh sb="2" eb="4">
      <t>カイゴ</t>
    </rPh>
    <rPh sb="4" eb="7">
      <t>ジギョウショ</t>
    </rPh>
    <phoneticPr fontId="3"/>
  </si>
  <si>
    <t>短期入所生活介護事業所</t>
  </si>
  <si>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</si>
  <si>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</si>
  <si>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</si>
  <si>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助成対象の区分</t>
    <rPh sb="0" eb="2">
      <t>ジョセイ</t>
    </rPh>
    <rPh sb="2" eb="4">
      <t>タイショウ</t>
    </rPh>
    <rPh sb="5" eb="7">
      <t>クブン</t>
    </rPh>
    <phoneticPr fontId="3"/>
  </si>
  <si>
    <t>費目</t>
    <rPh sb="0" eb="2">
      <t>ヒモク</t>
    </rPh>
    <phoneticPr fontId="3"/>
  </si>
  <si>
    <t>所要額</t>
    <rPh sb="0" eb="3">
      <t>ショヨウガク</t>
    </rPh>
    <phoneticPr fontId="3"/>
  </si>
  <si>
    <t>通所介護事業所（大規模型（Ⅰ））</t>
    <rPh sb="0" eb="2">
      <t>ツウショ</t>
    </rPh>
    <rPh sb="2" eb="4">
      <t>カイゴ</t>
    </rPh>
    <rPh sb="4" eb="7">
      <t>ジギョウショ</t>
    </rPh>
    <phoneticPr fontId="3"/>
  </si>
  <si>
    <t>通所介護事業所（通常規模型）</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</si>
  <si>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</si>
  <si>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軽費老人ホーム（定員30人以上）</t>
    <rPh sb="0" eb="2">
      <t>ケイヒ</t>
    </rPh>
    <rPh sb="2" eb="4">
      <t>ロウジン</t>
    </rPh>
    <rPh sb="8" eb="10">
      <t>テイイン</t>
    </rPh>
    <rPh sb="12" eb="15">
      <t>ニンイジョウ</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</si>
  <si>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</si>
  <si>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</si>
  <si>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</si>
  <si>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t>
  </si>
  <si>
    <t>E-mail</t>
  </si>
  <si>
    <t>短期入所系</t>
    <rPh sb="0" eb="2">
      <t>タンキ</t>
    </rPh>
    <rPh sb="2" eb="4">
      <t>ニュウショ</t>
    </rPh>
    <rPh sb="4" eb="5">
      <t>ケイ</t>
    </rPh>
    <phoneticPr fontId="3"/>
  </si>
  <si>
    <t>事業者からExcelファイルを受領し、内容を審査</t>
    <rPh sb="0" eb="3">
      <t>ジギョウシャ</t>
    </rPh>
    <rPh sb="15" eb="17">
      <t>ジュリョウ</t>
    </rPh>
    <rPh sb="19" eb="21">
      <t>ナイヨウ</t>
    </rPh>
    <rPh sb="22" eb="24">
      <t>シンサ</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</si>
  <si>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</si>
  <si>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</si>
  <si>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</si>
  <si>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</si>
  <si>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</si>
  <si>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定員</t>
    <rPh sb="0" eb="2">
      <t>テイイン</t>
    </rPh>
    <phoneticPr fontId="3"/>
  </si>
  <si>
    <t>人</t>
    <rPh sb="0" eb="1">
      <t>ニン</t>
    </rPh>
    <phoneticPr fontId="3"/>
  </si>
  <si>
    <t>内容</t>
    <rPh sb="0" eb="2">
      <t>ナイヨウ</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</si>
  <si>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</si>
  <si>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</si>
  <si>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</si>
  <si>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</si>
  <si>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基準単価(a)</t>
    <rPh sb="0" eb="2">
      <t>キジュン</t>
    </rPh>
    <rPh sb="2" eb="4">
      <t>タンカ</t>
    </rPh>
    <phoneticPr fontId="3"/>
  </si>
  <si>
    <t>所要額(b)</t>
    <rPh sb="0" eb="3">
      <t>ショヨウガク</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</si>
  <si>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</si>
  <si>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</si>
  <si>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</si>
  <si>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No.</t>
  </si>
  <si>
    <t>（注）</t>
    <rPh sb="1" eb="2">
      <t>チュウ</t>
    </rPh>
    <phoneticPr fontId="3"/>
  </si>
  <si>
    <t>基準単価(d)</t>
    <rPh sb="0" eb="2">
      <t>キジュン</t>
    </rPh>
    <rPh sb="2" eb="4">
      <t>タンカ</t>
    </rPh>
    <phoneticPr fontId="3"/>
  </si>
  <si>
    <t>所要額(e)</t>
    <rPh sb="0" eb="3">
      <t>ショヨウガク</t>
    </rPh>
    <phoneticPr fontId="3"/>
  </si>
  <si>
    <t>短期入所療養介護事業所</t>
  </si>
  <si>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</si>
  <si>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</si>
  <si>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</si>
  <si>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単価１</t>
  </si>
  <si>
    <t>合計（①）</t>
    <rPh sb="0" eb="2">
      <t>ゴウケイ</t>
    </rPh>
    <phoneticPr fontId="3"/>
  </si>
  <si>
    <t>各事業所の作業</t>
    <rPh sb="0" eb="1">
      <t>カク</t>
    </rPh>
    <rPh sb="1" eb="4">
      <t>ジギョウショ</t>
    </rPh>
    <rPh sb="5" eb="7">
      <t>サギョウ</t>
    </rPh>
    <phoneticPr fontId="3"/>
  </si>
  <si>
    <t xml:space="preserve">  福祉用具貸与事業所（ア（ア）の事業を除く）及び居宅療養管理指導事業所</t>
  </si>
  <si>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</si>
  <si>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</si>
  <si>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合計（②）</t>
  </si>
  <si>
    <t>事業者（法人本部）の作業</t>
    <rPh sb="0" eb="3">
      <t>ジギョウシャ</t>
    </rPh>
    <rPh sb="4" eb="6">
      <t>ホウジン</t>
    </rPh>
    <rPh sb="6" eb="8">
      <t>ホンブ</t>
    </rPh>
    <rPh sb="10" eb="12">
      <t>サギョウ</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</si>
  <si>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</si>
  <si>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</si>
  <si>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サービス付き高齢者向け住宅（定員29人以下）</t>
  </si>
  <si>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3"/>
  </si>
  <si>
    <t>緊急時介護人材確保・職場環境復旧等支援事業</t>
  </si>
  <si>
    <t>（ア）、（イ）</t>
  </si>
  <si>
    <t>サービス提供体制確保事業</t>
  </si>
  <si>
    <t>通所介護事業所（通常規模型）</t>
  </si>
  <si>
    <t>（ウ）</t>
  </si>
  <si>
    <t xml:space="preserve"> （ア）、（イ）</t>
  </si>
  <si>
    <t xml:space="preserve">別紙３（個票●）の着色セルを入力（黄色セル：必要情報の入力・該当する取組内容のチェック、緑色セル：クリックしてプルダウンから選択）し、事業者（法人本部）へ返送
</t>
    <rPh sb="0" eb="2">
      <t>ベッシ</t>
    </rPh>
    <rPh sb="4" eb="6">
      <t>コヒョウ</t>
    </rPh>
    <rPh sb="9" eb="11">
      <t>チャクショク</t>
    </rPh>
    <rPh sb="14" eb="16">
      <t>ニュウリョク</t>
    </rPh>
    <rPh sb="17" eb="19">
      <t>キイロ</t>
    </rPh>
    <rPh sb="22" eb="24">
      <t>ヒツヨウ</t>
    </rPh>
    <rPh sb="24" eb="26">
      <t>ジョウホウ</t>
    </rPh>
    <rPh sb="27" eb="29">
      <t>ニュウリョク</t>
    </rPh>
    <rPh sb="30" eb="32">
      <t>ガイトウ</t>
    </rPh>
    <rPh sb="34" eb="36">
      <t>トリクミ</t>
    </rPh>
    <rPh sb="36" eb="38">
      <t>ナイヨウ</t>
    </rPh>
    <rPh sb="44" eb="46">
      <t>ミドリイロ</t>
    </rPh>
    <rPh sb="62" eb="64">
      <t>センタク</t>
    </rPh>
    <rPh sb="67" eb="70">
      <t>ジギョウシャ</t>
    </rPh>
    <rPh sb="71" eb="73">
      <t>ホウジン</t>
    </rPh>
    <rPh sb="73" eb="75">
      <t>ホンブ</t>
    </rPh>
    <rPh sb="77" eb="79">
      <t>ヘンソウ</t>
    </rPh>
    <phoneticPr fontId="3"/>
  </si>
  <si>
    <t>（イ）･･･新型コロナウイルス感染症の流行に伴い居宅でサービスを提供する通所系サービス事業所</t>
  </si>
  <si>
    <t>（ア）･･･新型コロナウイルス感染者が発生又は濃厚接触者に対応した介護サービス事業所・施設等（休業要請を受けた事業所・施設等を含む）</t>
  </si>
  <si>
    <t>（ウ）･･･感染者が発生した介護サービス事業所・施設等（以下のいずれかに該当）の利用者の受け入れや当該事業所・施設等に</t>
  </si>
  <si>
    <t>養護老人ホーム（定員29人以下）</t>
  </si>
  <si>
    <t>応援職員の派遣を行う事業所・施設等</t>
  </si>
  <si>
    <t>　介護老人福祉施設、地域密着型介護老人福祉施設、介護老人保健施設、介護　　医療院、介護療養型医療施設、</t>
  </si>
  <si>
    <t>居宅療養管理指導事業所</t>
  </si>
  <si>
    <t>　認知症対応型共同生活介護事業所（短期利用認知症対応型共同生活介護を除く）、養護老人ホーム、軽費老人ホーム、</t>
  </si>
  <si>
    <t>　有料老人ホーム及びサービス付き高齢者向け住宅</t>
  </si>
  <si>
    <t>　訪問介護事業所、訪問入浴介護事業所、訪問看護事業所、訪問リハビリテーション事業所、定期巡回・随時対応型訪問介護看護事業所、</t>
  </si>
  <si>
    <t>　夜間対応型訪問介護事業所、小規模多機能型居宅介護事業所及び看護小規模多機能型居宅介護事業所（訪問サービスに限る）並びに居宅介護支援事業所、</t>
  </si>
  <si>
    <t>　並びに認知症対応型共同生活介護事業所（短期利用認知症対応型共同生活介護に限る）</t>
  </si>
  <si>
    <t>単価2</t>
  </si>
  <si>
    <t>　通所介護事業所、地域密着型通所介護事業所、療養通所介護事業所、認知症対応型通所介護事業所、通所リハビリテーション事業所、　</t>
  </si>
  <si>
    <t>＜積算内訳＞</t>
    <rPh sb="1" eb="3">
      <t>セキサン</t>
    </rPh>
    <rPh sb="3" eb="5">
      <t>ウチワケ</t>
    </rPh>
    <phoneticPr fontId="3"/>
  </si>
  <si>
    <t>　小規模多機能型居宅介護事業所及び看護小規模多機能型居宅介護事業所（通いサービスに限る）</t>
  </si>
  <si>
    <t>区分</t>
    <rPh sb="0" eb="2">
      <t>クブン</t>
    </rPh>
    <phoneticPr fontId="3"/>
  </si>
  <si>
    <t xml:space="preserve">  養護老人ホーム、軽費老人ホーム、有料老人ホーム及びサービス付き高齢者向け住宅、短期入所生活介護事業所、短期入所療養介護事業所</t>
  </si>
  <si>
    <t>　短期入所生活介護事業所、短期入所療養介護事業所、小規模多機能型居宅介護事業所及び看護小規模多機能型居宅介護事業所（宿泊サービスに限る）</t>
  </si>
  <si>
    <t>　介護老人福祉施設、地域密着型介護老人福祉施設、介護老人保健施設、介護医療院、介護療養型医療施設、認知症対応型共同生活介護事業所、</t>
  </si>
  <si>
    <t xml:space="preserve"> （ウ）</t>
  </si>
  <si>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3"/>
  </si>
  <si>
    <r>
      <t>通所リハビリテーション事業所</t>
    </r>
    <r>
      <rPr>
        <sz val="9"/>
        <color theme="1"/>
        <rFont val="ＭＳ 明朝"/>
      </rPr>
      <t>（通常規模型）</t>
    </r>
  </si>
  <si>
    <r>
      <t>通所リハビリテーション事業所</t>
    </r>
    <r>
      <rPr>
        <sz val="9"/>
        <color theme="1"/>
        <rFont val="ＭＳ 明朝"/>
      </rPr>
      <t>（大規模型（Ⅰ））</t>
    </r>
  </si>
  <si>
    <t>都道府県の作業</t>
    <rPh sb="0" eb="4">
      <t>トドウフケン</t>
    </rPh>
    <rPh sb="5" eb="7">
      <t>サギョウ</t>
    </rPh>
    <phoneticPr fontId="3"/>
  </si>
  <si>
    <t>完成したExcelファイルを都道府県の担当者に送付</t>
    <rPh sb="0" eb="2">
      <t>カンセイ</t>
    </rPh>
    <rPh sb="14" eb="18">
      <t>トドウフケン</t>
    </rPh>
    <rPh sb="19" eb="22">
      <t>タントウシャ</t>
    </rPh>
    <rPh sb="23" eb="25">
      <t>ソウフ</t>
    </rPh>
    <phoneticPr fontId="3"/>
  </si>
  <si>
    <t>通所系</t>
    <rPh sb="0" eb="2">
      <t>ツウショ</t>
    </rPh>
    <rPh sb="2" eb="3">
      <t>ケイ</t>
    </rPh>
    <phoneticPr fontId="3"/>
  </si>
  <si>
    <t>ア、イ</t>
  </si>
  <si>
    <t>ウ</t>
  </si>
  <si>
    <t>ア①</t>
  </si>
  <si>
    <t>ア②</t>
  </si>
  <si>
    <t>ア③</t>
  </si>
  <si>
    <t>ア⑤</t>
  </si>
  <si>
    <t>ウA</t>
  </si>
  <si>
    <t>ウB</t>
  </si>
  <si>
    <t>/事業所</t>
  </si>
  <si>
    <t>通所介護事業所（大規模型（Ⅰ））</t>
  </si>
  <si>
    <t>通所介護事業所（大規模型（Ⅱ））</t>
  </si>
  <si>
    <t>地域密着型通所介護事業所(療養通所介護事業所を含む)</t>
  </si>
  <si>
    <t>令和４年度に生じた費用</t>
    <rPh sb="0" eb="2">
      <t>レイワ</t>
    </rPh>
    <rPh sb="3" eb="5">
      <t>ネンド</t>
    </rPh>
    <phoneticPr fontId="3"/>
  </si>
  <si>
    <t>通所リハビリテーション事業所（通常規模型）</t>
  </si>
  <si>
    <t>通所リハビリテーション事業所（大規模型（Ⅰ））</t>
  </si>
  <si>
    <t>通所リハビリテーション事業所（大規模型（Ⅱ））</t>
  </si>
  <si>
    <t>/定員</t>
  </si>
  <si>
    <t>養護老人ホーム（定員30人以上）</t>
  </si>
  <si>
    <t>軽費老人ホーム（定員30人以上）</t>
  </si>
  <si>
    <t>軽費老人ホーム（定員29人以下）</t>
  </si>
  <si>
    <t>有料老人ホーム（定員30人以上）</t>
  </si>
  <si>
    <t>サービス付き高齢者向け住宅（定員30人以上）</t>
  </si>
  <si>
    <t>令和４年度新型コロナウイルス感染症流行下における介護サービス事業所等の</t>
  </si>
  <si>
    <t>分類</t>
  </si>
  <si>
    <t>（単位:千円）</t>
    <rPh sb="1" eb="3">
      <t>タンイ</t>
    </rPh>
    <rPh sb="4" eb="5">
      <t>セン</t>
    </rPh>
    <rPh sb="5" eb="6">
      <t>エン</t>
    </rPh>
    <phoneticPr fontId="3"/>
  </si>
  <si>
    <t>都道府県内で必要な作業を行い、事業者に補助金を交付</t>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</si>
  <si>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t>　「所要額(b)」及び「所要額(e)」は「（様式３）事業所・施設別個票」に記載した所要額（千円未満切り捨て）を記入すること。</t>
    <rPh sb="2" eb="5">
      <t>ショヨウガク</t>
    </rPh>
    <rPh sb="9" eb="10">
      <t>オヨ</t>
    </rPh>
    <rPh sb="12" eb="15">
      <t>ショヨウガク</t>
    </rPh>
    <rPh sb="22" eb="24">
      <t>ヨウシキ</t>
    </rPh>
    <rPh sb="33" eb="35">
      <t>コヒョウ</t>
    </rPh>
    <rPh sb="37" eb="39">
      <t>キサイ</t>
    </rPh>
    <rPh sb="41" eb="44">
      <t>ショヨウガク</t>
    </rPh>
    <rPh sb="45" eb="46">
      <t>セン</t>
    </rPh>
    <rPh sb="46" eb="49">
      <t>エンミマン</t>
    </rPh>
    <rPh sb="49" eb="50">
      <t>キ</t>
    </rPh>
    <rPh sb="51" eb="52">
      <t>ス</t>
    </rPh>
    <rPh sb="55" eb="57">
      <t>キニュウ</t>
    </rPh>
    <phoneticPr fontId="3"/>
  </si>
  <si>
    <t>補助額(c)</t>
    <rPh sb="0" eb="2">
      <t>ホジョ</t>
    </rPh>
    <rPh sb="2" eb="3">
      <t>ガク</t>
    </rPh>
    <phoneticPr fontId="3"/>
  </si>
  <si>
    <t>（ア）新型コロナウイルス感染者が発生又は濃厚接触者に対応した介護サービス事業所・施設等（休業要請を受けた事業所・施設等を含む）
　①利用者又は職員に感染者が発生した介護サービス事業所・施設等（職員に複数の濃厚接触者が発生し、職員が不足した場合を含む）（◆１から４）
　②濃厚接触者に対応した訪問系サービス事業所（※２）、短期入所系サービス事業所（◆３）、介護施設等（◆１）
　③都道府県、保健所を設置する市又は特別区から休業要請を受けた通所系サービス事業所（◆４）、短期入所系サービス事業所（◆３）
　④感染等の疑いがある者に対して一定の要件のもと自費で検査を実施した介護施設等（①、②の場合を除く）（◆１）
  ⑤病床ひっ迫等により、やむを得ず施設内療養を行った高齢者施設等（◆５）
（イ）新型コロナウイルス感染症の流行に伴い居宅でサービスを提供する通所系サービス事業所（◆４）
　　（ア）①、③以外の通所系サービス事業所（小規模多機能型居宅介護事業所及び看護小規模多機能型居宅介護事業所（通いサービスに限る）を除く）で
　あって、当該事業所の職員により、居宅で生活している利用者に対して、利用者からの連絡を受ける体制を整えた上で、居宅を訪問し、個別サービス計画
　の内容を踏まえ、できる限りのサービスを提供した事業所（通常形態での通所サービス提供が困難であり、感染の未然に代替措置を取った場合（近隣自治
　体や近隣事業所・施設等で感染者が発生している場合又は感染拡大地域で新型コロナウイルス感染症が流行している場合（感染者が一定数継続して発
　生している状況等）に限る））</t>
  </si>
  <si>
    <t>◆１ 介護施設等</t>
  </si>
  <si>
    <t>◆２ 訪問系サービス事業所</t>
  </si>
  <si>
    <t>◆３　短期入所系サービス事業所</t>
  </si>
  <si>
    <t>◆４　通所系サービス事業所</t>
  </si>
  <si>
    <t>（ウ）感染者が発生した介護サービス事業所・施設等（以下のいずれかに該当）の利用者の受け入れや当該事業所・施設等に応援職員の派遣を行う事業所・施設等（◆１から４）
　A　（ア）の①又は③に該当する介護サービス事業所・施設等
　B　感染症の拡大防止の観点から必要があり、自主的に休業した介護サービス事業所</t>
  </si>
  <si>
    <t>　「基準単価(a)」及び「基準単価(d)」は、「高知県介護事業所等のサービス提供体制確保事業費補助金交付要綱」の別表第３に記載された基準単価を記入すること。</t>
    <rPh sb="2" eb="4">
      <t>キジュン</t>
    </rPh>
    <rPh sb="4" eb="6">
      <t>タンカ</t>
    </rPh>
    <rPh sb="10" eb="11">
      <t>オヨ</t>
    </rPh>
    <rPh sb="13" eb="15">
      <t>キジュン</t>
    </rPh>
    <rPh sb="15" eb="17">
      <t>タンカ</t>
    </rPh>
    <rPh sb="24" eb="27">
      <t>コウチケン</t>
    </rPh>
    <rPh sb="27" eb="29">
      <t>カイゴ</t>
    </rPh>
    <rPh sb="29" eb="32">
      <t>ジギョウショ</t>
    </rPh>
    <rPh sb="32" eb="33">
      <t>トウ</t>
    </rPh>
    <rPh sb="38" eb="40">
      <t>テイキョウ</t>
    </rPh>
    <rPh sb="40" eb="42">
      <t>タイセイ</t>
    </rPh>
    <rPh sb="42" eb="44">
      <t>カクホ</t>
    </rPh>
    <rPh sb="44" eb="46">
      <t>ジギョウ</t>
    </rPh>
    <rPh sb="46" eb="47">
      <t>ヒ</t>
    </rPh>
    <rPh sb="47" eb="50">
      <t>ホジョキン</t>
    </rPh>
    <rPh sb="50" eb="52">
      <t>コウフ</t>
    </rPh>
    <rPh sb="52" eb="54">
      <t>ヨウコウ</t>
    </rPh>
    <rPh sb="57" eb="58">
      <t>ヒョウ</t>
    </rPh>
    <rPh sb="58" eb="59">
      <t>ダイ</t>
    </rPh>
    <phoneticPr fontId="3"/>
  </si>
  <si>
    <t>（別紙１）総括表</t>
    <rPh sb="1" eb="3">
      <t>ベッシ</t>
    </rPh>
    <rPh sb="5" eb="8">
      <t>ソウカツヒョウ</t>
    </rPh>
    <phoneticPr fontId="3"/>
  </si>
  <si>
    <t>(別紙３）事業所・施設別個票</t>
    <rPh sb="1" eb="3">
      <t>ベッシ</t>
    </rPh>
    <rPh sb="5" eb="8">
      <t>ジギョウショ</t>
    </rPh>
    <rPh sb="9" eb="11">
      <t>シセツ</t>
    </rPh>
    <rPh sb="11" eb="12">
      <t>ベツ</t>
    </rPh>
    <rPh sb="12" eb="14">
      <t>コヒョウ</t>
    </rPh>
    <phoneticPr fontId="3"/>
  </si>
  <si>
    <t>補助額(f)</t>
    <rPh sb="0" eb="2">
      <t>ホジョ</t>
    </rPh>
    <rPh sb="2" eb="3">
      <t>ガク</t>
    </rPh>
    <phoneticPr fontId="3"/>
  </si>
  <si>
    <t>補助額計(ｇ)</t>
    <rPh sb="0" eb="2">
      <t>ホジョ</t>
    </rPh>
    <rPh sb="2" eb="3">
      <t>ガク</t>
    </rPh>
    <rPh sb="3" eb="4">
      <t>ケイ</t>
    </rPh>
    <phoneticPr fontId="3"/>
  </si>
  <si>
    <t>　「補助額(c)」は、「基準単価(a)」と「所要額(b)」を比較して低い方の額を、「補助額(f)」は、「基準単価(d)」と「所要額(e)」を比較して低い方の額をぞれぞれ記入すること。</t>
    <rPh sb="2" eb="4">
      <t>ホジョ</t>
    </rPh>
    <rPh sb="4" eb="5">
      <t>ガク</t>
    </rPh>
    <rPh sb="12" eb="14">
      <t>キジュン</t>
    </rPh>
    <rPh sb="14" eb="16">
      <t>タンカ</t>
    </rPh>
    <rPh sb="22" eb="25">
      <t>ショヨウガク</t>
    </rPh>
    <rPh sb="30" eb="32">
      <t>ヒカク</t>
    </rPh>
    <rPh sb="34" eb="35">
      <t>ヒク</t>
    </rPh>
    <rPh sb="36" eb="37">
      <t>ホウ</t>
    </rPh>
    <rPh sb="38" eb="39">
      <t>ガク</t>
    </rPh>
    <rPh sb="42" eb="44">
      <t>ホジョ</t>
    </rPh>
    <rPh sb="84" eb="86">
      <t>キニュウ</t>
    </rPh>
    <phoneticPr fontId="3"/>
  </si>
  <si>
    <t>（別紙２）事業所・施設別補助額一覧</t>
    <rPh sb="1" eb="3">
      <t>ベッシ</t>
    </rPh>
    <rPh sb="5" eb="8">
      <t>ジギョウショ</t>
    </rPh>
    <rPh sb="9" eb="11">
      <t>シセツ</t>
    </rPh>
    <rPh sb="11" eb="12">
      <t>ベツ</t>
    </rPh>
    <rPh sb="12" eb="14">
      <t>ホジョ</t>
    </rPh>
    <rPh sb="14" eb="15">
      <t>ガク</t>
    </rPh>
    <rPh sb="15" eb="17">
      <t>イチラン</t>
    </rPh>
    <phoneticPr fontId="3"/>
  </si>
  <si>
    <t>本Excelを各事業所に配布し、別紙３（個票）を記入するように依頼　</t>
    <rPh sb="0" eb="1">
      <t>ホン</t>
    </rPh>
    <rPh sb="7" eb="8">
      <t>カク</t>
    </rPh>
    <rPh sb="8" eb="11">
      <t>ジギョウショ</t>
    </rPh>
    <rPh sb="12" eb="14">
      <t>ハイフ</t>
    </rPh>
    <rPh sb="16" eb="18">
      <t>ベッシ</t>
    </rPh>
    <rPh sb="20" eb="22">
      <t>コヒョウ</t>
    </rPh>
    <rPh sb="24" eb="26">
      <t>キニュウ</t>
    </rPh>
    <rPh sb="31" eb="33">
      <t>イライ</t>
    </rPh>
    <phoneticPr fontId="3"/>
  </si>
  <si>
    <t>法人名</t>
    <rPh sb="0" eb="2">
      <t>ホウジン</t>
    </rPh>
    <rPh sb="2" eb="3">
      <t>メイ</t>
    </rPh>
    <phoneticPr fontId="3"/>
  </si>
  <si>
    <t>連絡先</t>
    <rPh sb="0" eb="2">
      <t>レンラク</t>
    </rPh>
    <rPh sb="2" eb="3">
      <t>サキ</t>
    </rPh>
    <phoneticPr fontId="3"/>
  </si>
  <si>
    <t>申請に関する担当者氏名</t>
    <rPh sb="0" eb="2">
      <t>シンセイ</t>
    </rPh>
    <rPh sb="3" eb="4">
      <t>カン</t>
    </rPh>
    <rPh sb="6" eb="9">
      <t>タントウシャ</t>
    </rPh>
    <rPh sb="9" eb="11">
      <t>シメイ</t>
    </rPh>
    <phoneticPr fontId="3"/>
  </si>
  <si>
    <t>令和３年度に生じた費用</t>
    <rPh sb="0" eb="2">
      <t>レイワ</t>
    </rPh>
    <rPh sb="3" eb="5">
      <t>ネンド</t>
    </rPh>
    <rPh sb="6" eb="7">
      <t>ショウ</t>
    </rPh>
    <rPh sb="9" eb="11">
      <t>ヒヨウ</t>
    </rPh>
    <phoneticPr fontId="3"/>
  </si>
  <si>
    <t>対象費用</t>
    <rPh sb="0" eb="2">
      <t>タイショウ</t>
    </rPh>
    <rPh sb="2" eb="4">
      <t>ヒヨウ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</si>
</sst>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7" formatCode="#,##0;\-#,##0;&quot;&quot;"/>
    <numFmt numFmtId="176" formatCode="#,##0_ "/>
    <numFmt numFmtId="178" formatCode="#,##0_ ;[Red]\-#,##0\ "/>
  </numFmts>
  <fonts count="22">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theme="1"/>
      <name val="ＭＳ 明朝"/>
      <family val="1"/>
    </font>
    <font>
      <b/>
      <sz val="14"/>
      <color theme="1"/>
      <name val="ＭＳ 明朝"/>
      <family val="1"/>
    </font>
    <font>
      <sz val="12"/>
      <color theme="1"/>
      <name val="ＭＳ 明朝"/>
      <family val="1"/>
    </font>
    <font>
      <sz val="10"/>
      <color theme="1"/>
      <name val="ＭＳ 明朝"/>
      <family val="1"/>
    </font>
    <font>
      <sz val="8"/>
      <color theme="1"/>
      <name val="ＭＳ 明朝"/>
      <family val="1"/>
    </font>
    <font>
      <sz val="9"/>
      <color theme="1"/>
      <name val="ＭＳ 明朝"/>
      <family val="1"/>
    </font>
    <font>
      <sz val="3"/>
      <color theme="1"/>
      <name val="ＭＳ 明朝"/>
      <family val="1"/>
    </font>
    <font>
      <sz val="11"/>
      <color theme="1"/>
      <name val="ＭＳ Ｐ明朝"/>
      <family val="1"/>
    </font>
    <font>
      <b/>
      <sz val="10"/>
      <color theme="1"/>
      <name val="ＭＳ Ｐ明朝"/>
      <family val="1"/>
    </font>
    <font>
      <sz val="10"/>
      <color theme="1"/>
      <name val="ＭＳ Ｐ明朝"/>
      <family val="1"/>
    </font>
    <font>
      <sz val="11"/>
      <color auto="1"/>
      <name val="ＭＳ Ｐ明朝"/>
      <family val="1"/>
    </font>
    <font>
      <sz val="3"/>
      <color theme="1"/>
      <name val="ＭＳ Ｐ明朝"/>
      <family val="1"/>
    </font>
    <font>
      <sz val="9"/>
      <color theme="1"/>
      <name val="ＭＳ Ｐ明朝"/>
      <family val="1"/>
    </font>
    <font>
      <sz val="8"/>
      <color theme="1"/>
      <name val="ＭＳ Ｐ明朝"/>
      <family val="1"/>
    </font>
    <font>
      <sz val="7"/>
      <color theme="1"/>
      <name val="ＭＳ Ｐ明朝"/>
      <family val="1"/>
    </font>
    <font>
      <sz val="7.5"/>
      <color theme="1"/>
      <name val="ＭＳ Ｐ明朝"/>
      <family val="1"/>
    </font>
    <font>
      <sz val="9"/>
      <color auto="1"/>
      <name val="ＭＳ Ｐ明朝"/>
      <family val="1"/>
    </font>
    <font>
      <sz val="6"/>
      <color theme="1"/>
      <name val="ＭＳ Ｐ明朝"/>
      <family val="1"/>
    </font>
  </fonts>
  <fills count="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5.e-00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ouble">
        <color indexed="64"/>
      </bottom>
      <diagonal/>
    </border>
    <border>
      <left/>
      <right/>
      <top style="double">
        <color indexed="64"/>
      </top>
      <bottom style="thin">
        <color indexed="64"/>
      </bottom>
      <diagonal/>
    </border>
    <border>
      <left/>
      <right/>
      <top style="dashed">
        <color indexed="64"/>
      </top>
      <bottom/>
      <diagonal/>
    </border>
    <border>
      <left/>
      <right/>
      <top/>
      <bottom style="dash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0" borderId="1" xfId="0" applyNumberFormat="1" applyFont="1" applyBorder="1" applyAlignment="1">
      <alignment horizontal="center" vertical="top"/>
    </xf>
    <xf numFmtId="49" fontId="6" fillId="0" borderId="1" xfId="0" applyNumberFormat="1" applyFont="1" applyBorder="1" applyAlignment="1">
      <alignment horizontal="left" vertical="top" wrapText="1"/>
    </xf>
    <xf numFmtId="49" fontId="6" fillId="0" borderId="2" xfId="0" applyNumberFormat="1" applyFont="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3" xfId="0" applyFont="1" applyBorder="1">
      <alignmen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2" xfId="0" applyFont="1" applyBorder="1" applyAlignment="1">
      <alignment horizontal="center" vertical="center" textRotation="255"/>
    </xf>
    <xf numFmtId="0" fontId="7" fillId="0" borderId="3" xfId="0" applyFont="1" applyBorder="1" applyAlignment="1">
      <alignment horizontal="center" vertical="center"/>
    </xf>
    <xf numFmtId="0" fontId="8" fillId="0" borderId="0" xfId="0" applyFont="1" applyAlignment="1">
      <alignment horizontal="left" vertical="center"/>
    </xf>
    <xf numFmtId="0" fontId="10" fillId="0" borderId="0" xfId="0" applyFont="1">
      <alignment vertical="center"/>
    </xf>
    <xf numFmtId="0" fontId="7" fillId="0" borderId="0" xfId="0" applyFont="1" applyBorder="1">
      <alignment vertical="center"/>
    </xf>
    <xf numFmtId="0" fontId="7" fillId="0" borderId="1" xfId="0" applyFont="1" applyBorder="1" applyAlignment="1">
      <alignment horizontal="center" vertical="center"/>
    </xf>
    <xf numFmtId="0" fontId="7" fillId="0" borderId="9" xfId="0" applyFont="1" applyBorder="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7" fillId="0" borderId="13" xfId="0" applyFont="1" applyBorder="1">
      <alignment vertical="center"/>
    </xf>
    <xf numFmtId="0" fontId="7" fillId="0" borderId="14" xfId="0" applyFont="1" applyBorder="1">
      <alignment vertical="center"/>
    </xf>
    <xf numFmtId="0" fontId="8"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lignment vertical="center"/>
    </xf>
    <xf numFmtId="0" fontId="8" fillId="0" borderId="9" xfId="0" applyFont="1" applyBorder="1">
      <alignment vertical="center"/>
    </xf>
    <xf numFmtId="0" fontId="7" fillId="2" borderId="1" xfId="0" applyFont="1" applyFill="1" applyBorder="1" applyProtection="1">
      <alignment vertical="center"/>
      <protection locked="0"/>
    </xf>
    <xf numFmtId="0" fontId="7" fillId="3" borderId="1" xfId="0" applyFont="1" applyFill="1" applyBorder="1" applyProtection="1">
      <alignment vertical="center"/>
      <protection locked="0"/>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7" fillId="0" borderId="25" xfId="0" applyFont="1" applyBorder="1">
      <alignment vertical="center"/>
    </xf>
    <xf numFmtId="0" fontId="7" fillId="0" borderId="26" xfId="0" applyFont="1" applyBorder="1">
      <alignment vertical="center"/>
    </xf>
    <xf numFmtId="0" fontId="7" fillId="0" borderId="27"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shrinkToFit="1"/>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28" xfId="0" applyFont="1" applyBorder="1" applyAlignment="1">
      <alignment vertical="center"/>
    </xf>
    <xf numFmtId="0" fontId="7" fillId="0" borderId="14" xfId="0" applyFont="1" applyBorder="1" applyAlignment="1">
      <alignment horizontal="center"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176" fontId="9" fillId="0" borderId="3" xfId="0" applyNumberFormat="1" applyFont="1" applyBorder="1" applyAlignment="1">
      <alignment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shrinkToFit="1"/>
    </xf>
    <xf numFmtId="0" fontId="7" fillId="0" borderId="17"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0" xfId="0" applyFont="1" applyBorder="1" applyAlignment="1">
      <alignment vertical="center"/>
    </xf>
    <xf numFmtId="0" fontId="7" fillId="0" borderId="18" xfId="0" applyFont="1" applyBorder="1" applyAlignment="1">
      <alignment horizontal="center" vertical="center"/>
    </xf>
    <xf numFmtId="0" fontId="7" fillId="0" borderId="16" xfId="0" applyFont="1" applyBorder="1" applyAlignment="1">
      <alignment vertical="center"/>
    </xf>
    <xf numFmtId="0" fontId="7" fillId="0" borderId="31" xfId="0" applyFont="1" applyBorder="1" applyAlignment="1">
      <alignment vertical="center"/>
    </xf>
    <xf numFmtId="0" fontId="7" fillId="0" borderId="21" xfId="0" applyFont="1" applyBorder="1" applyAlignment="1">
      <alignment vertical="center"/>
    </xf>
    <xf numFmtId="0" fontId="7" fillId="0" borderId="9" xfId="0" applyFont="1" applyBorder="1" applyAlignment="1">
      <alignment vertical="center"/>
    </xf>
    <xf numFmtId="176" fontId="9" fillId="0" borderId="9" xfId="0" applyNumberFormat="1" applyFont="1" applyBorder="1" applyAlignment="1">
      <alignmen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31" xfId="0" applyFont="1" applyBorder="1" applyAlignment="1">
      <alignment horizontal="center" vertical="center"/>
    </xf>
    <xf numFmtId="0" fontId="9" fillId="0" borderId="21" xfId="0" applyFont="1" applyBorder="1" applyAlignment="1">
      <alignment horizontal="center" vertical="center"/>
    </xf>
    <xf numFmtId="0" fontId="9" fillId="0" borderId="9" xfId="0" applyFont="1" applyBorder="1" applyAlignment="1">
      <alignment horizontal="center" vertical="center"/>
    </xf>
    <xf numFmtId="0" fontId="8" fillId="0" borderId="27" xfId="0" applyFont="1" applyBorder="1" applyAlignment="1">
      <alignment horizontal="center"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27" xfId="0" applyFont="1" applyBorder="1" applyAlignment="1">
      <alignment horizontal="center" vertical="center"/>
    </xf>
    <xf numFmtId="176" fontId="7" fillId="0" borderId="13" xfId="0" applyNumberFormat="1" applyFont="1" applyBorder="1" applyAlignment="1">
      <alignment vertical="center"/>
    </xf>
    <xf numFmtId="176" fontId="7" fillId="0" borderId="30" xfId="0" applyNumberFormat="1" applyFont="1" applyBorder="1" applyAlignment="1">
      <alignment vertical="center"/>
    </xf>
    <xf numFmtId="176" fontId="7" fillId="0" borderId="14" xfId="0" applyNumberFormat="1" applyFont="1" applyBorder="1" applyAlignment="1">
      <alignment vertical="center"/>
    </xf>
    <xf numFmtId="176" fontId="7" fillId="0" borderId="20" xfId="0" applyNumberFormat="1" applyFont="1" applyBorder="1" applyAlignment="1">
      <alignment vertical="center"/>
    </xf>
    <xf numFmtId="176" fontId="7" fillId="0" borderId="29" xfId="0" applyNumberFormat="1" applyFont="1" applyBorder="1" applyAlignment="1">
      <alignment vertical="center"/>
    </xf>
    <xf numFmtId="176" fontId="7" fillId="0" borderId="14" xfId="0" applyNumberFormat="1" applyFont="1" applyBorder="1" applyAlignment="1">
      <alignment horizontal="center" vertical="center"/>
    </xf>
    <xf numFmtId="176" fontId="7" fillId="0" borderId="15" xfId="0" applyNumberFormat="1" applyFont="1" applyBorder="1" applyAlignment="1">
      <alignment vertical="center"/>
    </xf>
    <xf numFmtId="176" fontId="7" fillId="0" borderId="3" xfId="0" applyNumberFormat="1" applyFont="1" applyBorder="1" applyAlignment="1">
      <alignment vertical="center"/>
    </xf>
    <xf numFmtId="176" fontId="7" fillId="0" borderId="17" xfId="0" applyNumberFormat="1" applyFont="1" applyBorder="1" applyAlignment="1">
      <alignment vertical="center"/>
    </xf>
    <xf numFmtId="176" fontId="7" fillId="0" borderId="31" xfId="0" applyNumberFormat="1" applyFont="1" applyBorder="1" applyAlignment="1">
      <alignment vertical="center"/>
    </xf>
    <xf numFmtId="176" fontId="7" fillId="0" borderId="18" xfId="0" applyNumberFormat="1" applyFont="1" applyBorder="1" applyAlignment="1">
      <alignment vertical="center"/>
    </xf>
    <xf numFmtId="176" fontId="7" fillId="0" borderId="21" xfId="0" applyNumberFormat="1" applyFont="1" applyBorder="1" applyAlignment="1">
      <alignment vertical="center"/>
    </xf>
    <xf numFmtId="176" fontId="7" fillId="0" borderId="16" xfId="0" applyNumberFormat="1" applyFont="1" applyBorder="1" applyAlignment="1">
      <alignment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vertical="center"/>
    </xf>
    <xf numFmtId="176" fontId="7" fillId="0" borderId="9" xfId="0" applyNumberFormat="1" applyFont="1" applyBorder="1" applyAlignment="1">
      <alignment vertical="center"/>
    </xf>
    <xf numFmtId="0" fontId="9" fillId="0" borderId="17" xfId="0" applyFont="1" applyBorder="1" applyAlignment="1">
      <alignment vertical="center"/>
    </xf>
    <xf numFmtId="176" fontId="9" fillId="0" borderId="18" xfId="0" applyNumberFormat="1" applyFont="1" applyBorder="1" applyAlignment="1">
      <alignment vertical="center"/>
    </xf>
    <xf numFmtId="0" fontId="9" fillId="0" borderId="18" xfId="0" applyFont="1" applyBorder="1" applyAlignment="1">
      <alignment vertical="center"/>
    </xf>
    <xf numFmtId="176" fontId="9" fillId="0" borderId="21" xfId="0" applyNumberFormat="1" applyFont="1" applyBorder="1" applyAlignment="1">
      <alignment vertical="center"/>
    </xf>
    <xf numFmtId="176" fontId="9" fillId="0" borderId="17" xfId="0" applyNumberFormat="1" applyFont="1" applyBorder="1" applyAlignment="1">
      <alignment vertical="center"/>
    </xf>
    <xf numFmtId="176" fontId="9" fillId="0" borderId="16" xfId="0" applyNumberFormat="1" applyFont="1" applyBorder="1" applyAlignment="1">
      <alignment vertical="center"/>
    </xf>
    <xf numFmtId="176" fontId="9" fillId="0" borderId="31" xfId="0" applyNumberFormat="1" applyFont="1" applyBorder="1" applyAlignment="1">
      <alignment vertical="center"/>
    </xf>
    <xf numFmtId="0" fontId="8" fillId="0" borderId="27" xfId="0" applyFont="1" applyBorder="1" applyAlignment="1">
      <alignment horizontal="center" vertical="center" wrapText="1"/>
    </xf>
    <xf numFmtId="0" fontId="9" fillId="0" borderId="25" xfId="0" applyFont="1" applyBorder="1" applyAlignment="1">
      <alignment vertical="center"/>
    </xf>
    <xf numFmtId="0" fontId="9" fillId="0" borderId="26" xfId="0" applyFont="1" applyBorder="1" applyAlignment="1">
      <alignment vertical="center"/>
    </xf>
    <xf numFmtId="0" fontId="9" fillId="0" borderId="36" xfId="0"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27" xfId="0" applyFont="1" applyBorder="1" applyAlignment="1">
      <alignment vertical="center"/>
    </xf>
    <xf numFmtId="0" fontId="8" fillId="0" borderId="9" xfId="0" applyFont="1" applyBorder="1" applyAlignment="1">
      <alignment horizontal="center" vertical="center"/>
    </xf>
    <xf numFmtId="0" fontId="7" fillId="0" borderId="27" xfId="0" applyFont="1" applyBorder="1">
      <alignment vertical="center"/>
    </xf>
    <xf numFmtId="0" fontId="8" fillId="0" borderId="27" xfId="0" applyFont="1" applyBorder="1" applyAlignment="1">
      <alignment horizontal="center" vertical="center"/>
    </xf>
    <xf numFmtId="0" fontId="11" fillId="0" borderId="0" xfId="0" applyFont="1">
      <alignment vertical="center"/>
    </xf>
    <xf numFmtId="0" fontId="2" fillId="0" borderId="0" xfId="0" applyFont="1">
      <alignment vertical="center"/>
    </xf>
    <xf numFmtId="0" fontId="12" fillId="0" borderId="0" xfId="0" applyFont="1" applyFill="1" applyBorder="1" applyAlignment="1">
      <alignment horizontal="left" vertical="center"/>
    </xf>
    <xf numFmtId="0" fontId="11" fillId="4" borderId="1" xfId="0" applyFont="1" applyFill="1" applyBorder="1" applyAlignment="1">
      <alignment horizontal="center" vertical="center" shrinkToFit="1"/>
    </xf>
    <xf numFmtId="177" fontId="11" fillId="0" borderId="1" xfId="0" applyNumberFormat="1" applyFont="1" applyBorder="1" applyAlignment="1">
      <alignment horizontal="center" vertical="center" shrinkToFit="1"/>
    </xf>
    <xf numFmtId="177" fontId="11" fillId="0" borderId="37" xfId="0" applyNumberFormat="1" applyFont="1" applyBorder="1" applyAlignment="1">
      <alignment horizontal="center" vertical="center" shrinkToFit="1"/>
    </xf>
    <xf numFmtId="177" fontId="11" fillId="0" borderId="29" xfId="0" applyNumberFormat="1"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Fill="1" applyAlignment="1">
      <alignment horizontal="center" vertical="center"/>
    </xf>
    <xf numFmtId="0" fontId="13" fillId="4" borderId="1" xfId="0" applyFont="1" applyFill="1" applyBorder="1" applyAlignment="1">
      <alignment horizontal="center" vertical="center" wrapText="1"/>
    </xf>
    <xf numFmtId="177" fontId="11" fillId="0" borderId="3" xfId="0" applyNumberFormat="1" applyFont="1" applyBorder="1" applyAlignment="1">
      <alignment horizontal="center" vertical="center" shrinkToFit="1"/>
    </xf>
    <xf numFmtId="177" fontId="11" fillId="0" borderId="38"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0" fontId="13" fillId="0" borderId="0" xfId="0" applyFont="1">
      <alignment vertical="center"/>
    </xf>
    <xf numFmtId="0" fontId="13" fillId="0" borderId="0" xfId="0" applyFont="1" applyFill="1" applyAlignment="1">
      <alignment horizontal="left" vertical="center"/>
    </xf>
    <xf numFmtId="0" fontId="13" fillId="4" borderId="3" xfId="0" applyFont="1" applyFill="1" applyBorder="1" applyAlignment="1">
      <alignment horizontal="center" vertical="center"/>
    </xf>
    <xf numFmtId="0" fontId="14" fillId="0" borderId="0" xfId="0" applyFont="1">
      <alignment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shrinkToFit="1"/>
    </xf>
    <xf numFmtId="177" fontId="11" fillId="0" borderId="1" xfId="4" applyNumberFormat="1" applyFont="1" applyBorder="1" applyAlignment="1">
      <alignment horizontal="right" vertical="center" shrinkToFit="1"/>
    </xf>
    <xf numFmtId="177" fontId="11" fillId="0" borderId="37" xfId="4" applyNumberFormat="1" applyFont="1" applyBorder="1" applyAlignment="1">
      <alignment horizontal="right" vertical="center" shrinkToFit="1"/>
    </xf>
    <xf numFmtId="177" fontId="11" fillId="0" borderId="39" xfId="4" applyNumberFormat="1" applyFont="1" applyBorder="1" applyAlignment="1">
      <alignment horizontal="right" vertical="center" shrinkToFit="1"/>
    </xf>
    <xf numFmtId="0" fontId="13" fillId="4" borderId="2" xfId="0" applyFont="1" applyFill="1" applyBorder="1" applyAlignment="1">
      <alignment horizontal="center" vertical="center" shrinkToFit="1"/>
    </xf>
    <xf numFmtId="0" fontId="13" fillId="4" borderId="40" xfId="0" applyFont="1" applyFill="1" applyBorder="1" applyAlignment="1">
      <alignment horizontal="center" vertical="center"/>
    </xf>
    <xf numFmtId="177" fontId="11" fillId="0" borderId="41" xfId="4" applyNumberFormat="1" applyFont="1" applyBorder="1" applyAlignment="1">
      <alignment horizontal="right" vertical="center" shrinkToFit="1"/>
    </xf>
    <xf numFmtId="177" fontId="11" fillId="0" borderId="42" xfId="4" applyNumberFormat="1" applyFont="1" applyBorder="1" applyAlignment="1">
      <alignment horizontal="right" vertical="center" shrinkToFit="1"/>
    </xf>
    <xf numFmtId="177" fontId="11" fillId="0" borderId="43" xfId="4" applyNumberFormat="1" applyFont="1" applyBorder="1" applyAlignment="1">
      <alignment horizontal="right" vertical="center" shrinkToFit="1"/>
    </xf>
    <xf numFmtId="0" fontId="13" fillId="4" borderId="27" xfId="0" applyFont="1" applyFill="1" applyBorder="1" applyAlignment="1">
      <alignment horizontal="center" vertical="center"/>
    </xf>
    <xf numFmtId="177" fontId="11" fillId="0" borderId="27" xfId="4" applyNumberFormat="1" applyFont="1" applyBorder="1" applyAlignment="1">
      <alignment horizontal="right" vertical="center" shrinkToFit="1"/>
    </xf>
    <xf numFmtId="177" fontId="11" fillId="0" borderId="44" xfId="4" applyNumberFormat="1" applyFont="1" applyBorder="1" applyAlignment="1">
      <alignment horizontal="right" vertical="center" shrinkToFit="1"/>
    </xf>
    <xf numFmtId="0" fontId="13" fillId="4" borderId="45" xfId="0" applyFont="1" applyFill="1" applyBorder="1" applyAlignment="1">
      <alignment horizontal="center" vertical="center"/>
    </xf>
    <xf numFmtId="177" fontId="11" fillId="0" borderId="46" xfId="4" applyNumberFormat="1" applyFont="1" applyBorder="1" applyAlignment="1">
      <alignment horizontal="right" vertical="center" shrinkToFit="1"/>
    </xf>
    <xf numFmtId="177" fontId="11" fillId="0" borderId="47" xfId="4" applyNumberFormat="1" applyFont="1" applyBorder="1" applyAlignment="1">
      <alignment horizontal="right" vertical="center" shrinkToFit="1"/>
    </xf>
    <xf numFmtId="177" fontId="11" fillId="0" borderId="48" xfId="4" applyNumberFormat="1" applyFont="1" applyBorder="1" applyAlignment="1">
      <alignment horizontal="right" vertical="center" shrinkToFit="1"/>
    </xf>
    <xf numFmtId="0" fontId="13" fillId="4" borderId="46" xfId="0" applyFont="1" applyFill="1" applyBorder="1" applyAlignment="1">
      <alignment horizontal="center" vertical="center"/>
    </xf>
    <xf numFmtId="177" fontId="11" fillId="0" borderId="49" xfId="4" applyNumberFormat="1" applyFont="1" applyBorder="1" applyAlignment="1">
      <alignment horizontal="right" vertical="center" shrinkToFit="1"/>
    </xf>
    <xf numFmtId="0" fontId="11" fillId="0" borderId="0" xfId="0" applyFont="1" applyFill="1" applyAlignment="1">
      <alignment horizontal="right" vertical="center"/>
    </xf>
    <xf numFmtId="177" fontId="11" fillId="0" borderId="50" xfId="4" applyNumberFormat="1" applyFont="1" applyBorder="1" applyAlignment="1">
      <alignment horizontal="right" vertical="center" shrinkToFit="1"/>
    </xf>
    <xf numFmtId="0" fontId="11" fillId="0" borderId="0" xfId="0" applyFont="1" applyFill="1" applyAlignment="1">
      <alignment vertical="center"/>
    </xf>
    <xf numFmtId="0" fontId="15" fillId="0" borderId="0" xfId="0" applyFont="1" applyFill="1">
      <alignment vertical="center"/>
    </xf>
    <xf numFmtId="0" fontId="16" fillId="0" borderId="0" xfId="0" applyFont="1" applyFill="1">
      <alignment vertical="center"/>
    </xf>
    <xf numFmtId="0" fontId="13" fillId="0" borderId="51"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52" xfId="0" applyFont="1" applyFill="1" applyBorder="1" applyAlignment="1">
      <alignment vertical="center"/>
    </xf>
    <xf numFmtId="0" fontId="12" fillId="0" borderId="16" xfId="0" applyFont="1" applyFill="1" applyBorder="1" applyAlignment="1">
      <alignment horizontal="left" vertical="center"/>
    </xf>
    <xf numFmtId="0" fontId="13" fillId="0" borderId="51" xfId="0" applyFont="1" applyFill="1" applyBorder="1" applyAlignment="1">
      <alignment horizontal="left" vertical="center"/>
    </xf>
    <xf numFmtId="0" fontId="13" fillId="0" borderId="7" xfId="0" applyFont="1" applyFill="1" applyBorder="1">
      <alignment vertical="center"/>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13" fillId="0" borderId="3" xfId="0" applyFont="1" applyFill="1" applyBorder="1" applyAlignment="1">
      <alignment horizontal="center" vertical="center"/>
    </xf>
    <xf numFmtId="0" fontId="17" fillId="2" borderId="1" xfId="0" applyFont="1" applyFill="1" applyBorder="1" applyAlignment="1" applyProtection="1">
      <alignment vertical="center" shrinkToFit="1"/>
      <protection locked="0"/>
    </xf>
    <xf numFmtId="0" fontId="17" fillId="2" borderId="53" xfId="0" applyFont="1" applyFill="1" applyBorder="1" applyAlignment="1" applyProtection="1">
      <alignment vertical="center" shrinkToFit="1"/>
      <protection locked="0"/>
    </xf>
    <xf numFmtId="49" fontId="16" fillId="0" borderId="54" xfId="0" applyNumberFormat="1" applyFont="1" applyFill="1" applyBorder="1" applyAlignment="1">
      <alignment horizontal="center" vertical="center" wrapText="1"/>
    </xf>
    <xf numFmtId="0" fontId="11" fillId="0" borderId="0" xfId="0" applyFont="1" applyFill="1" applyBorder="1">
      <alignment vertical="center"/>
    </xf>
    <xf numFmtId="0" fontId="12" fillId="0" borderId="3" xfId="0" applyFont="1" applyFill="1" applyBorder="1">
      <alignment vertical="center"/>
    </xf>
    <xf numFmtId="0" fontId="11" fillId="0" borderId="52" xfId="0" applyFont="1" applyFill="1" applyBorder="1" applyAlignment="1">
      <alignment horizontal="center" vertical="center"/>
    </xf>
    <xf numFmtId="0" fontId="18" fillId="5" borderId="55" xfId="0" applyFont="1" applyFill="1" applyBorder="1" applyAlignment="1">
      <alignment horizontal="left" vertical="center"/>
    </xf>
    <xf numFmtId="0" fontId="18" fillId="5" borderId="56" xfId="0" applyFont="1" applyFill="1" applyBorder="1" applyAlignment="1">
      <alignment vertical="center"/>
    </xf>
    <xf numFmtId="0" fontId="18" fillId="5" borderId="56" xfId="0" applyFont="1" applyFill="1" applyBorder="1" applyAlignment="1">
      <alignment horizontal="left" vertical="center"/>
    </xf>
    <xf numFmtId="0" fontId="18" fillId="5" borderId="56" xfId="0" applyFont="1" applyFill="1" applyBorder="1" applyAlignment="1">
      <alignment horizontal="left" vertical="center" wrapText="1"/>
    </xf>
    <xf numFmtId="0" fontId="18" fillId="0" borderId="56" xfId="0" applyFont="1" applyFill="1" applyBorder="1">
      <alignment vertical="center"/>
    </xf>
    <xf numFmtId="0" fontId="18" fillId="0" borderId="57" xfId="0" applyFont="1" applyFill="1" applyBorder="1">
      <alignment vertical="center"/>
    </xf>
    <xf numFmtId="0" fontId="7" fillId="0" borderId="29" xfId="0" applyFont="1" applyFill="1" applyBorder="1">
      <alignment vertical="center"/>
    </xf>
    <xf numFmtId="0" fontId="7" fillId="0" borderId="28" xfId="0" applyFont="1" applyFill="1" applyBorder="1">
      <alignment vertical="center"/>
    </xf>
    <xf numFmtId="0" fontId="7" fillId="0" borderId="51" xfId="0" applyFont="1" applyFill="1" applyBorder="1" applyAlignment="1">
      <alignment vertical="center"/>
    </xf>
    <xf numFmtId="0" fontId="13" fillId="0" borderId="5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6" xfId="0" applyFont="1" applyFill="1" applyBorder="1">
      <alignment vertical="center"/>
    </xf>
    <xf numFmtId="0" fontId="13" fillId="0" borderId="9" xfId="0" applyFont="1" applyFill="1" applyBorder="1" applyAlignment="1">
      <alignment horizontal="center" vertical="center"/>
    </xf>
    <xf numFmtId="0" fontId="17" fillId="0" borderId="0" xfId="0" applyFont="1" applyFill="1" applyBorder="1" applyAlignment="1">
      <alignment vertical="center" wrapText="1"/>
    </xf>
    <xf numFmtId="0" fontId="17" fillId="0" borderId="0" xfId="0" applyFont="1" applyFill="1" applyAlignment="1">
      <alignment vertical="center" wrapText="1"/>
    </xf>
    <xf numFmtId="0" fontId="17" fillId="0" borderId="16" xfId="0" applyFont="1" applyFill="1" applyBorder="1" applyAlignment="1">
      <alignment vertical="center" wrapText="1"/>
    </xf>
    <xf numFmtId="0" fontId="17" fillId="2" borderId="58" xfId="0" applyFont="1" applyFill="1" applyBorder="1" applyAlignment="1" applyProtection="1">
      <alignment vertical="center" shrinkToFit="1"/>
      <protection locked="0"/>
    </xf>
    <xf numFmtId="49" fontId="16" fillId="0" borderId="59" xfId="0" applyNumberFormat="1" applyFont="1" applyFill="1" applyBorder="1" applyAlignment="1">
      <alignment horizontal="center" vertical="center" wrapText="1"/>
    </xf>
    <xf numFmtId="0" fontId="13" fillId="0" borderId="9" xfId="0" applyFont="1" applyFill="1" applyBorder="1" applyAlignment="1">
      <alignment vertical="center"/>
    </xf>
    <xf numFmtId="0" fontId="13" fillId="0" borderId="0" xfId="0" applyFont="1" applyFill="1" applyBorder="1">
      <alignment vertical="center"/>
    </xf>
    <xf numFmtId="0" fontId="11" fillId="5" borderId="60" xfId="0" applyFont="1" applyFill="1" applyBorder="1" applyAlignment="1">
      <alignment vertical="center"/>
    </xf>
    <xf numFmtId="0" fontId="18" fillId="5" borderId="0" xfId="0" applyFont="1" applyFill="1" applyBorder="1" applyAlignment="1">
      <alignment vertical="center"/>
    </xf>
    <xf numFmtId="0" fontId="18" fillId="5" borderId="0" xfId="0" applyFont="1" applyFill="1" applyBorder="1" applyAlignment="1">
      <alignment horizontal="left" vertical="center"/>
    </xf>
    <xf numFmtId="0" fontId="18" fillId="5" borderId="0"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0" xfId="0" applyFont="1" applyFill="1" applyBorder="1">
      <alignment vertical="center"/>
    </xf>
    <xf numFmtId="0" fontId="11" fillId="0" borderId="61" xfId="0" applyFont="1" applyFill="1" applyBorder="1">
      <alignment vertical="center"/>
    </xf>
    <xf numFmtId="176" fontId="15" fillId="0" borderId="0" xfId="0" applyNumberFormat="1" applyFont="1" applyFill="1">
      <alignment vertical="center"/>
    </xf>
    <xf numFmtId="0" fontId="7" fillId="0" borderId="1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2" xfId="0" applyFont="1" applyFill="1" applyBorder="1" applyAlignment="1">
      <alignment vertical="center"/>
    </xf>
    <xf numFmtId="0" fontId="13" fillId="0" borderId="16" xfId="0" applyFont="1" applyFill="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6" xfId="0" applyFont="1" applyFill="1" applyBorder="1" applyAlignment="1">
      <alignment horizontal="left" vertical="center" wrapText="1"/>
    </xf>
    <xf numFmtId="0" fontId="16" fillId="0" borderId="0" xfId="0" applyFont="1" applyFill="1" applyBorder="1" applyAlignment="1">
      <alignment vertical="center"/>
    </xf>
    <xf numFmtId="0" fontId="16" fillId="0" borderId="9" xfId="0" applyFont="1" applyFill="1" applyBorder="1" applyAlignment="1">
      <alignment vertical="center"/>
    </xf>
    <xf numFmtId="0" fontId="19" fillId="0" borderId="52" xfId="0" applyFont="1" applyFill="1" applyBorder="1" applyAlignment="1">
      <alignment horizontal="left" vertical="center" wrapText="1"/>
    </xf>
    <xf numFmtId="0" fontId="11" fillId="5" borderId="60" xfId="0" applyFont="1" applyFill="1" applyBorder="1" applyAlignment="1">
      <alignment horizontal="center" vertical="center"/>
    </xf>
    <xf numFmtId="0" fontId="13" fillId="0" borderId="0" xfId="0" applyFont="1" applyFill="1" applyBorder="1" applyAlignment="1">
      <alignment vertical="center"/>
    </xf>
    <xf numFmtId="0" fontId="13" fillId="0" borderId="27" xfId="0" applyFont="1" applyFill="1" applyBorder="1" applyAlignment="1">
      <alignment horizontal="center" vertical="center"/>
    </xf>
    <xf numFmtId="0" fontId="17" fillId="2" borderId="62" xfId="0" applyFont="1" applyFill="1" applyBorder="1" applyAlignment="1" applyProtection="1">
      <alignment vertical="center" shrinkToFit="1"/>
      <protection locked="0"/>
    </xf>
    <xf numFmtId="0" fontId="17" fillId="0" borderId="0" xfId="0" applyFont="1" applyFill="1" applyBorder="1" applyAlignment="1">
      <alignment vertical="center"/>
    </xf>
    <xf numFmtId="0" fontId="17" fillId="0" borderId="9" xfId="0" applyFont="1" applyFill="1" applyBorder="1" applyAlignment="1">
      <alignment vertical="center"/>
    </xf>
    <xf numFmtId="49" fontId="16" fillId="0" borderId="63" xfId="0" applyNumberFormat="1" applyFont="1" applyFill="1" applyBorder="1" applyAlignment="1">
      <alignment horizontal="center" vertical="center" wrapText="1"/>
    </xf>
    <xf numFmtId="178" fontId="17" fillId="2" borderId="1" xfId="4" applyNumberFormat="1" applyFont="1" applyFill="1" applyBorder="1" applyAlignment="1" applyProtection="1">
      <alignment vertical="center" shrinkToFit="1"/>
      <protection locked="0"/>
    </xf>
    <xf numFmtId="178" fontId="17" fillId="2" borderId="53" xfId="4" applyNumberFormat="1" applyFont="1" applyFill="1" applyBorder="1" applyAlignment="1" applyProtection="1">
      <alignment vertical="center" shrinkToFit="1"/>
      <protection locked="0"/>
    </xf>
    <xf numFmtId="38" fontId="11" fillId="0" borderId="54" xfId="4" applyFont="1" applyFill="1" applyBorder="1" applyAlignment="1">
      <alignment horizontal="right" vertical="center" shrinkToFit="1"/>
    </xf>
    <xf numFmtId="178" fontId="11" fillId="0" borderId="29" xfId="4" applyNumberFormat="1" applyFont="1" applyFill="1" applyBorder="1" applyAlignment="1">
      <alignment vertical="center" shrinkToFit="1"/>
    </xf>
    <xf numFmtId="178" fontId="17" fillId="2" borderId="58" xfId="4" applyNumberFormat="1" applyFont="1" applyFill="1" applyBorder="1" applyAlignment="1" applyProtection="1">
      <alignment vertical="center" shrinkToFit="1"/>
      <protection locked="0"/>
    </xf>
    <xf numFmtId="38" fontId="11" fillId="0" borderId="59" xfId="4" applyFont="1" applyFill="1" applyBorder="1" applyAlignment="1">
      <alignment horizontal="right" vertical="center" shrinkToFit="1"/>
    </xf>
    <xf numFmtId="178" fontId="11" fillId="0" borderId="16" xfId="4" applyNumberFormat="1" applyFont="1" applyFill="1" applyBorder="1" applyAlignment="1">
      <alignment vertical="center" shrinkToFit="1"/>
    </xf>
    <xf numFmtId="0" fontId="13" fillId="0" borderId="64" xfId="0" applyFont="1" applyFill="1" applyBorder="1" applyAlignment="1">
      <alignment horizontal="center" vertical="center"/>
    </xf>
    <xf numFmtId="0" fontId="13" fillId="0" borderId="34" xfId="0" applyFont="1" applyFill="1" applyBorder="1" applyAlignment="1">
      <alignment horizontal="center" vertical="center"/>
    </xf>
    <xf numFmtId="0" fontId="13" fillId="3" borderId="3" xfId="0" applyFont="1" applyFill="1" applyBorder="1" applyAlignment="1" applyProtection="1">
      <alignment horizontal="center" vertical="center" wrapText="1"/>
      <protection locked="0"/>
    </xf>
    <xf numFmtId="0" fontId="13" fillId="2" borderId="52" xfId="0" applyFont="1" applyFill="1" applyBorder="1">
      <alignment vertical="center"/>
    </xf>
    <xf numFmtId="0" fontId="13" fillId="2" borderId="16" xfId="0" applyFont="1" applyFill="1" applyBorder="1" applyAlignment="1">
      <alignment horizontal="left" vertical="center"/>
    </xf>
    <xf numFmtId="0" fontId="13" fillId="0" borderId="52" xfId="0" applyFont="1" applyFill="1" applyBorder="1" applyAlignment="1">
      <alignment horizontal="left" vertical="center"/>
    </xf>
    <xf numFmtId="0" fontId="13" fillId="0" borderId="16" xfId="0" applyFont="1" applyFill="1" applyBorder="1" applyAlignment="1">
      <alignment horizontal="left" vertical="center"/>
    </xf>
    <xf numFmtId="0" fontId="13" fillId="3" borderId="9" xfId="0" applyFont="1" applyFill="1" applyBorder="1" applyAlignment="1" applyProtection="1">
      <alignment horizontal="center" vertical="center" wrapText="1"/>
      <protection locked="0"/>
    </xf>
    <xf numFmtId="0" fontId="20" fillId="0" borderId="0" xfId="0" applyFont="1">
      <alignment vertical="center"/>
    </xf>
    <xf numFmtId="0" fontId="13" fillId="0" borderId="16" xfId="0" applyFont="1" applyFill="1" applyBorder="1" applyAlignment="1" applyProtection="1">
      <alignment horizontal="left" vertical="center"/>
      <protection locked="0"/>
    </xf>
    <xf numFmtId="0" fontId="13" fillId="0" borderId="52"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13" fillId="3" borderId="27" xfId="0" applyFont="1" applyFill="1" applyBorder="1" applyAlignment="1" applyProtection="1">
      <alignment horizontal="center" vertical="center" wrapText="1"/>
      <protection locked="0"/>
    </xf>
    <xf numFmtId="178" fontId="17" fillId="2" borderId="62" xfId="4" applyNumberFormat="1" applyFont="1" applyFill="1" applyBorder="1" applyAlignment="1" applyProtection="1">
      <alignment vertical="center" shrinkToFit="1"/>
      <protection locked="0"/>
    </xf>
    <xf numFmtId="38" fontId="11" fillId="0" borderId="63" xfId="4" applyFont="1" applyFill="1" applyBorder="1" applyAlignment="1">
      <alignment horizontal="right" vertical="center" shrinkToFit="1"/>
    </xf>
    <xf numFmtId="0" fontId="13" fillId="0" borderId="0" xfId="0" applyFont="1" applyFill="1" applyBorder="1" applyAlignment="1" applyProtection="1">
      <alignment vertical="center" shrinkToFit="1"/>
      <protection locked="0"/>
    </xf>
    <xf numFmtId="0" fontId="13" fillId="0" borderId="9" xfId="0" applyFont="1" applyFill="1" applyBorder="1" applyAlignment="1" applyProtection="1">
      <alignment vertical="center" shrinkToFit="1"/>
      <protection locked="0"/>
    </xf>
    <xf numFmtId="0" fontId="7" fillId="0" borderId="34" xfId="0" applyFont="1" applyFill="1" applyBorder="1">
      <alignment vertical="center"/>
    </xf>
    <xf numFmtId="0" fontId="7" fillId="0" borderId="33" xfId="0" applyFont="1" applyFill="1" applyBorder="1">
      <alignment vertical="center"/>
    </xf>
    <xf numFmtId="0" fontId="7" fillId="0" borderId="64" xfId="0" applyFont="1" applyFill="1" applyBorder="1" applyAlignment="1">
      <alignment vertical="center"/>
    </xf>
    <xf numFmtId="0" fontId="7" fillId="0" borderId="34" xfId="0" applyFont="1" applyFill="1" applyBorder="1" applyAlignment="1">
      <alignment vertical="center"/>
    </xf>
    <xf numFmtId="0" fontId="7" fillId="0" borderId="52" xfId="0" applyFont="1" applyFill="1" applyBorder="1">
      <alignment vertical="center"/>
    </xf>
    <xf numFmtId="0" fontId="21" fillId="0" borderId="3" xfId="0" applyFont="1" applyFill="1" applyBorder="1" applyAlignment="1">
      <alignment horizontal="left" vertical="center" wrapText="1"/>
    </xf>
    <xf numFmtId="0" fontId="11" fillId="0" borderId="1" xfId="0" applyFont="1" applyFill="1" applyBorder="1" applyAlignment="1">
      <alignment horizontal="center" vertical="center"/>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1" fillId="0" borderId="65" xfId="0" applyFont="1" applyFill="1" applyBorder="1" applyAlignment="1">
      <alignment horizontal="center" vertical="center"/>
    </xf>
    <xf numFmtId="0" fontId="17" fillId="2" borderId="37" xfId="0" applyFont="1" applyFill="1" applyBorder="1" applyAlignment="1" applyProtection="1">
      <alignment horizontal="center" vertical="center" shrinkToFit="1"/>
      <protection locked="0"/>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7" fillId="2" borderId="13" xfId="0" applyFont="1" applyFill="1" applyBorder="1" applyAlignment="1" applyProtection="1">
      <alignment horizontal="left" vertical="center" shrinkToFit="1"/>
      <protection locked="0"/>
    </xf>
    <xf numFmtId="0" fontId="7" fillId="2" borderId="29" xfId="0" applyFont="1" applyFill="1" applyBorder="1" applyAlignment="1" applyProtection="1">
      <alignment horizontal="left" vertical="center" shrinkToFit="1"/>
      <protection locked="0"/>
    </xf>
    <xf numFmtId="0" fontId="9" fillId="3" borderId="3" xfId="0" applyFont="1" applyFill="1" applyBorder="1" applyAlignment="1" applyProtection="1">
      <alignment vertical="center" shrinkToFit="1"/>
      <protection locked="0"/>
    </xf>
    <xf numFmtId="0" fontId="7" fillId="2" borderId="3" xfId="0" applyFont="1" applyFill="1" applyBorder="1" applyAlignment="1" applyProtection="1">
      <alignment vertical="center" shrinkToFit="1"/>
      <protection locked="0"/>
    </xf>
    <xf numFmtId="0" fontId="7" fillId="0" borderId="52" xfId="0" applyFont="1" applyFill="1" applyBorder="1" applyAlignment="1">
      <alignment horizontal="center" vertical="center"/>
    </xf>
    <xf numFmtId="0" fontId="21" fillId="0" borderId="9" xfId="0" applyFont="1" applyFill="1" applyBorder="1" applyAlignment="1">
      <alignment horizontal="left" vertical="center" wrapText="1"/>
    </xf>
    <xf numFmtId="0" fontId="7" fillId="2" borderId="17"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9" fillId="3" borderId="9"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0" fontId="13" fillId="0" borderId="9" xfId="0" applyFont="1" applyFill="1" applyBorder="1" applyAlignment="1">
      <alignment vertical="center" textRotation="255"/>
    </xf>
    <xf numFmtId="0" fontId="16" fillId="0" borderId="0" xfId="0" applyFont="1" applyFill="1" applyBorder="1">
      <alignment vertical="center"/>
    </xf>
    <xf numFmtId="0" fontId="16" fillId="0" borderId="9" xfId="0" applyFont="1" applyFill="1" applyBorder="1">
      <alignment vertical="center"/>
    </xf>
    <xf numFmtId="49" fontId="7" fillId="2" borderId="52" xfId="0" applyNumberFormat="1" applyFont="1" applyFill="1" applyBorder="1" applyAlignment="1" applyProtection="1">
      <alignment horizontal="left" vertical="center" shrinkToFit="1"/>
      <protection locked="0"/>
    </xf>
    <xf numFmtId="0" fontId="11" fillId="0" borderId="9" xfId="0" applyFont="1" applyFill="1" applyBorder="1">
      <alignment vertical="center"/>
    </xf>
    <xf numFmtId="0" fontId="13" fillId="0" borderId="0" xfId="0" applyFont="1" applyFill="1" applyBorder="1" applyAlignment="1" applyProtection="1">
      <alignment vertical="center"/>
      <protection locked="0"/>
    </xf>
    <xf numFmtId="0" fontId="13" fillId="0" borderId="9" xfId="0" applyFont="1" applyFill="1" applyBorder="1" applyAlignment="1" applyProtection="1">
      <alignment vertical="center"/>
      <protection locked="0"/>
    </xf>
    <xf numFmtId="0" fontId="13" fillId="0" borderId="27" xfId="0" applyFont="1" applyFill="1" applyBorder="1" applyAlignment="1" applyProtection="1">
      <alignment vertical="center" shrinkToFit="1"/>
      <protection locked="0"/>
    </xf>
    <xf numFmtId="0" fontId="9" fillId="0" borderId="3" xfId="0" applyFont="1" applyFill="1" applyBorder="1" applyAlignment="1">
      <alignment horizontal="center" vertical="center"/>
    </xf>
    <xf numFmtId="0" fontId="7" fillId="2" borderId="27" xfId="0" applyFont="1" applyFill="1" applyBorder="1" applyAlignment="1" applyProtection="1">
      <alignment vertical="center" shrinkToFit="1"/>
      <protection locked="0"/>
    </xf>
    <xf numFmtId="176" fontId="9" fillId="0" borderId="3" xfId="0" applyNumberFormat="1" applyFont="1" applyFill="1" applyBorder="1" applyAlignment="1">
      <alignment vertical="center" shrinkToFit="1"/>
    </xf>
    <xf numFmtId="0" fontId="9" fillId="3" borderId="27" xfId="0" applyFont="1" applyFill="1" applyBorder="1" applyAlignment="1" applyProtection="1">
      <alignment vertical="center" shrinkToFit="1"/>
      <protection locked="0"/>
    </xf>
    <xf numFmtId="176" fontId="9" fillId="0" borderId="9" xfId="0" applyNumberFormat="1" applyFont="1" applyFill="1" applyBorder="1" applyAlignment="1">
      <alignment vertical="center" shrinkToFit="1"/>
    </xf>
    <xf numFmtId="49" fontId="7" fillId="0" borderId="3" xfId="0" applyNumberFormat="1" applyFont="1" applyFill="1" applyBorder="1" applyAlignment="1">
      <alignment horizontal="center" vertical="center"/>
    </xf>
    <xf numFmtId="0" fontId="21" fillId="0" borderId="0" xfId="0" applyFont="1" applyFill="1" applyBorder="1" applyAlignment="1">
      <alignment vertical="top"/>
    </xf>
    <xf numFmtId="49" fontId="7" fillId="0" borderId="9" xfId="0" applyNumberFormat="1" applyFont="1" applyFill="1" applyBorder="1" applyAlignment="1">
      <alignment horizontal="center" vertical="center"/>
    </xf>
    <xf numFmtId="0" fontId="7" fillId="2" borderId="25"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49" fontId="7" fillId="0" borderId="27" xfId="0" applyNumberFormat="1" applyFont="1" applyFill="1" applyBorder="1" applyAlignment="1">
      <alignment horizontal="center" vertical="center"/>
    </xf>
    <xf numFmtId="0" fontId="21" fillId="0" borderId="9" xfId="0" applyFont="1" applyFill="1" applyBorder="1" applyAlignment="1" applyProtection="1">
      <alignment vertical="center"/>
      <protection locked="0"/>
    </xf>
    <xf numFmtId="49" fontId="7" fillId="2" borderId="29" xfId="0" applyNumberFormat="1"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0" borderId="9" xfId="0" applyFont="1" applyFill="1" applyBorder="1" applyAlignment="1" applyProtection="1">
      <alignment vertical="center" wrapText="1"/>
      <protection locked="0"/>
    </xf>
    <xf numFmtId="49" fontId="7" fillId="2" borderId="16" xfId="0" applyNumberFormat="1" applyFont="1" applyFill="1" applyBorder="1" applyAlignment="1" applyProtection="1">
      <alignment horizontal="center" vertical="center" shrinkToFit="1"/>
      <protection locked="0"/>
    </xf>
    <xf numFmtId="177" fontId="9" fillId="0" borderId="3" xfId="0" applyNumberFormat="1" applyFont="1" applyFill="1" applyBorder="1" applyAlignment="1">
      <alignment horizontal="center" vertical="center" shrinkToFit="1"/>
    </xf>
    <xf numFmtId="0" fontId="13" fillId="0" borderId="9" xfId="0" applyFont="1" applyFill="1" applyBorder="1">
      <alignment vertical="center"/>
    </xf>
    <xf numFmtId="176" fontId="13" fillId="0" borderId="0" xfId="0" applyNumberFormat="1" applyFont="1" applyFill="1" applyBorder="1" applyAlignment="1">
      <alignment vertical="center"/>
    </xf>
    <xf numFmtId="177" fontId="9" fillId="0" borderId="9" xfId="0" applyNumberFormat="1" applyFont="1" applyFill="1" applyBorder="1" applyAlignment="1">
      <alignment horizontal="center" vertical="center" shrinkToFit="1"/>
    </xf>
    <xf numFmtId="0" fontId="11" fillId="0" borderId="60" xfId="0" applyFont="1" applyFill="1" applyBorder="1">
      <alignment vertical="center"/>
    </xf>
    <xf numFmtId="0" fontId="18" fillId="0" borderId="0" xfId="0" applyFont="1" applyFill="1" applyBorder="1" applyAlignment="1">
      <alignment vertical="center"/>
    </xf>
    <xf numFmtId="0" fontId="17" fillId="5" borderId="0" xfId="0" applyFont="1" applyFill="1" applyBorder="1" applyAlignment="1">
      <alignment horizontal="left" vertical="center"/>
    </xf>
    <xf numFmtId="0" fontId="17" fillId="5" borderId="0" xfId="0" applyFont="1" applyFill="1" applyBorder="1" applyAlignment="1">
      <alignment vertical="center"/>
    </xf>
    <xf numFmtId="49" fontId="7" fillId="2" borderId="34" xfId="0" applyNumberFormat="1" applyFont="1" applyFill="1" applyBorder="1" applyAlignment="1" applyProtection="1">
      <alignment horizontal="center" vertical="center" shrinkToFit="1"/>
      <protection locked="0"/>
    </xf>
    <xf numFmtId="0" fontId="7" fillId="0" borderId="64" xfId="0" applyFont="1" applyFill="1" applyBorder="1">
      <alignment vertical="center"/>
    </xf>
    <xf numFmtId="0" fontId="7" fillId="0" borderId="64" xfId="0" applyFont="1" applyFill="1" applyBorder="1" applyAlignment="1">
      <alignment horizontal="center" vertical="center"/>
    </xf>
    <xf numFmtId="0" fontId="7" fillId="0" borderId="34" xfId="0" applyFont="1" applyFill="1" applyBorder="1" applyAlignment="1">
      <alignment horizontal="center" vertical="center"/>
    </xf>
    <xf numFmtId="0" fontId="13" fillId="0" borderId="27" xfId="0" applyFont="1" applyFill="1" applyBorder="1">
      <alignment vertical="center"/>
    </xf>
    <xf numFmtId="0" fontId="19" fillId="0" borderId="33"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11" fillId="0" borderId="66" xfId="0" applyFont="1" applyFill="1" applyBorder="1">
      <alignment vertical="center"/>
    </xf>
    <xf numFmtId="0" fontId="11" fillId="0" borderId="67" xfId="0" applyFont="1" applyFill="1" applyBorder="1" applyAlignment="1">
      <alignment vertical="center"/>
    </xf>
    <xf numFmtId="0" fontId="17" fillId="5" borderId="67" xfId="0" applyFont="1" applyFill="1" applyBorder="1" applyAlignment="1">
      <alignment horizontal="left" vertical="center"/>
    </xf>
    <xf numFmtId="0" fontId="17" fillId="5" borderId="67" xfId="0" applyFont="1" applyFill="1" applyBorder="1" applyAlignment="1">
      <alignment vertical="center"/>
    </xf>
    <xf numFmtId="0" fontId="11" fillId="0" borderId="67" xfId="0" applyFont="1" applyFill="1" applyBorder="1">
      <alignment vertical="center"/>
    </xf>
    <xf numFmtId="0" fontId="11" fillId="0" borderId="68" xfId="0" applyFont="1" applyFill="1" applyBorder="1">
      <alignment vertical="center"/>
    </xf>
    <xf numFmtId="0" fontId="17" fillId="0" borderId="0" xfId="0" applyFont="1" applyFill="1" applyBorder="1" applyAlignment="1">
      <alignment horizontal="center" vertical="center"/>
    </xf>
    <xf numFmtId="0" fontId="13" fillId="0" borderId="0" xfId="0" applyFont="1" applyFill="1" applyBorder="1" applyAlignment="1">
      <alignment horizontal="center" vertical="center"/>
    </xf>
  </cellXfs>
  <cellStyles count="5">
    <cellStyle name="パーセント 2" xfId="1"/>
    <cellStyle name="桁区切り 2" xfId="2"/>
    <cellStyle name="標準" xfId="0" builtinId="0"/>
    <cellStyle name="標準 2" xfId="3"/>
    <cellStyle name="桁区切り" xfId="4" builtinId="6"/>
  </cellStyles>
  <dxfs count="6">
    <dxf>
      <font>
        <color rgb="FF0000FF"/>
      </font>
      <fill>
        <patternFill patternType="none">
          <bgColor auto="1"/>
        </patternFill>
      </fill>
    </dxf>
    <dxf>
      <font>
        <color rgb="FFFF0000"/>
      </font>
      <fill>
        <patternFill patternType="none">
          <bgColor auto="1"/>
        </patternFill>
      </fill>
    </dxf>
    <dxf>
      <font>
        <color rgb="FF0000FF"/>
      </font>
      <fill>
        <patternFill patternType="none">
          <bgColor auto="1"/>
        </patternFill>
      </fill>
    </dxf>
    <dxf>
      <font>
        <color rgb="FFFF0000"/>
      </font>
      <fill>
        <patternFill patternType="none">
          <bgColor auto="1"/>
        </patternFill>
      </fill>
    </dxf>
    <dxf>
      <font>
        <color rgb="FF0000FF"/>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0000FF"/>
      <color rgb="FFDCE2BD"/>
      <color rgb="FFCCFFCC"/>
      <color rgb="FFFF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152400</xdr:colOff>
          <xdr:row>8</xdr:row>
          <xdr:rowOff>257175</xdr:rowOff>
        </xdr:from>
        <xdr:to xmlns:xdr="http://schemas.openxmlformats.org/drawingml/2006/spreadsheetDrawing">
          <xdr:col>9</xdr:col>
          <xdr:colOff>47625</xdr:colOff>
          <xdr:row>10</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409700" y="1952625"/>
              <a:ext cx="238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152400</xdr:colOff>
          <xdr:row>9</xdr:row>
          <xdr:rowOff>218440</xdr:rowOff>
        </xdr:from>
        <xdr:to xmlns:xdr="http://schemas.openxmlformats.org/drawingml/2006/spreadsheetDrawing">
          <xdr:col>9</xdr:col>
          <xdr:colOff>47625</xdr:colOff>
          <xdr:row>11</xdr:row>
          <xdr:rowOff>19050</xdr:rowOff>
        </xdr:to>
        <xdr:sp textlink="">
          <xdr:nvSpPr>
            <xdr:cNvPr id="24635" name="チェック 59" hidden="1">
              <a:extLst>
                <a:ext uri="{63B3BB69-23CF-44E3-9099-C40C66FF867C}">
                  <a14:compatExt spid="_x0000_s24635"/>
                </a:ext>
              </a:extLst>
            </xdr:cNvPr>
            <xdr:cNvSpPr>
              <a:spLocks noRot="1" noChangeShapeType="1"/>
            </xdr:cNvSpPr>
          </xdr:nvSpPr>
          <xdr:spPr>
            <a:xfrm>
              <a:off x="1409700" y="2171065"/>
              <a:ext cx="238125" cy="257810"/>
            </a:xfrm>
            <a:prstGeom prst="rect"/>
          </xdr:spPr>
        </xdr:sp>
        <xdr:clientData/>
      </xdr:twoCellAnchor>
    </mc:Choice>
    <mc:Fallback/>
  </mc:AlternateContent>
  <xdr:twoCellAnchor>
    <xdr:from xmlns:xdr="http://schemas.openxmlformats.org/drawingml/2006/spreadsheetDrawing">
      <xdr:col>1</xdr:col>
      <xdr:colOff>57150</xdr:colOff>
      <xdr:row>14</xdr:row>
      <xdr:rowOff>107950</xdr:rowOff>
    </xdr:from>
    <xdr:to xmlns:xdr="http://schemas.openxmlformats.org/drawingml/2006/spreadsheetDrawing">
      <xdr:col>1</xdr:col>
      <xdr:colOff>130175</xdr:colOff>
      <xdr:row>22</xdr:row>
      <xdr:rowOff>128270</xdr:rowOff>
    </xdr:to>
    <xdr:sp macro="" textlink="">
      <xdr:nvSpPr>
        <xdr:cNvPr id="2" name="左大かっこ 1"/>
        <xdr:cNvSpPr/>
      </xdr:nvSpPr>
      <xdr:spPr>
        <a:xfrm>
          <a:off x="228600" y="3098800"/>
          <a:ext cx="73025" cy="17729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49</xdr:row>
      <xdr:rowOff>63500</xdr:rowOff>
    </xdr:from>
    <xdr:to xmlns:xdr="http://schemas.openxmlformats.org/drawingml/2006/spreadsheetDrawing">
      <xdr:col>1</xdr:col>
      <xdr:colOff>140970</xdr:colOff>
      <xdr:row>50</xdr:row>
      <xdr:rowOff>273050</xdr:rowOff>
    </xdr:to>
    <xdr:sp macro="" textlink="">
      <xdr:nvSpPr>
        <xdr:cNvPr id="48" name="左大かっこ 47"/>
        <xdr:cNvSpPr/>
      </xdr:nvSpPr>
      <xdr:spPr>
        <a:xfrm>
          <a:off x="228600" y="8969375"/>
          <a:ext cx="83820" cy="533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40</xdr:col>
      <xdr:colOff>37465</xdr:colOff>
      <xdr:row>1</xdr:row>
      <xdr:rowOff>134620</xdr:rowOff>
    </xdr:from>
    <xdr:to xmlns:xdr="http://schemas.openxmlformats.org/drawingml/2006/spreadsheetDrawing">
      <xdr:col>55</xdr:col>
      <xdr:colOff>52070</xdr:colOff>
      <xdr:row>4</xdr:row>
      <xdr:rowOff>183515</xdr:rowOff>
    </xdr:to>
    <xdr:sp macro="" textlink="">
      <xdr:nvSpPr>
        <xdr:cNvPr id="24636" name="テキスト 114"/>
        <xdr:cNvSpPr txBox="1"/>
      </xdr:nvSpPr>
      <xdr:spPr>
        <a:xfrm>
          <a:off x="6952615" y="306070"/>
          <a:ext cx="2586355" cy="62992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別紙３・個票は事業所ごとに作成してください。</a:t>
          </a:r>
          <a:endParaRPr kumimoji="1" lang="ja-JP" altLang="en-US" sz="900">
            <a:solidFill>
              <a:srgbClr val="FF0000"/>
            </a:solidFill>
          </a:endParaRPr>
        </a:p>
        <a:p>
          <a:r>
            <a:rPr kumimoji="1" lang="ja-JP" altLang="en-US" sz="900">
              <a:solidFill>
                <a:srgbClr val="FF0000"/>
              </a:solidFill>
            </a:rPr>
            <a:t>シート名は「個票１」「個票２」「個票３」･･･として</a:t>
          </a:r>
          <a:endParaRPr kumimoji="1" lang="ja-JP" altLang="en-US" sz="900">
            <a:solidFill>
              <a:srgbClr val="FF0000"/>
            </a:solidFill>
          </a:endParaRPr>
        </a:p>
        <a:p>
          <a:r>
            <a:rPr kumimoji="1" lang="ja-JP" altLang="en-US" sz="900">
              <a:solidFill>
                <a:srgbClr val="FF0000"/>
              </a:solidFill>
            </a:rPr>
            <a:t>ください。</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E18"/>
  <sheetViews>
    <sheetView view="pageBreakPreview" topLeftCell="A7" zoomScaleSheetLayoutView="100" workbookViewId="0">
      <selection activeCell="B5" sqref="B5"/>
    </sheetView>
  </sheetViews>
  <sheetFormatPr defaultRowHeight="13.5"/>
  <cols>
    <col min="1" max="1" width="3.125" style="1" customWidth="1"/>
    <col min="2" max="2" width="7.75" style="1" customWidth="1"/>
    <col min="3" max="3" width="27.5" style="2" customWidth="1"/>
    <col min="4" max="4" width="32.375" style="2" customWidth="1"/>
    <col min="5" max="5" width="27.5" style="2" customWidth="1"/>
    <col min="6" max="6" width="4.25" style="1" customWidth="1"/>
    <col min="7" max="16384" width="9" style="1" customWidth="1"/>
  </cols>
  <sheetData>
    <row r="2" spans="2:5" ht="17.25">
      <c r="B2" s="3" t="s">
        <v>3</v>
      </c>
      <c r="D2" s="5"/>
    </row>
    <row r="3" spans="2:5" ht="17.25">
      <c r="B3" s="3"/>
      <c r="D3" s="5"/>
    </row>
    <row r="4" spans="2:5" s="1" customFormat="1" ht="17.25">
      <c r="B4" s="3" t="s">
        <v>158</v>
      </c>
      <c r="C4" s="2"/>
      <c r="D4" s="5"/>
      <c r="E4" s="2"/>
    </row>
    <row r="5" spans="2:5" s="1" customFormat="1" ht="17.25">
      <c r="B5" s="3" t="s">
        <v>104</v>
      </c>
      <c r="C5" s="2"/>
      <c r="D5" s="5"/>
      <c r="E5" s="2"/>
    </row>
    <row r="6" spans="2:5" ht="14.25">
      <c r="C6" s="5"/>
      <c r="D6" s="5"/>
    </row>
    <row r="7" spans="2:5" ht="14.25">
      <c r="B7" s="4" t="s">
        <v>94</v>
      </c>
      <c r="C7" s="6" t="s">
        <v>133</v>
      </c>
      <c r="D7" s="9" t="s">
        <v>97</v>
      </c>
      <c r="E7" s="9" t="s">
        <v>92</v>
      </c>
    </row>
    <row r="8" spans="2:5" ht="42" customHeight="1">
      <c r="B8" s="4">
        <v>1</v>
      </c>
      <c r="C8" s="7" t="s">
        <v>95</v>
      </c>
      <c r="D8" s="10"/>
      <c r="E8" s="10"/>
    </row>
    <row r="9" spans="2:5" ht="36" customHeight="1">
      <c r="B9" s="4">
        <v>2</v>
      </c>
      <c r="C9" s="7"/>
      <c r="D9" s="10" t="s">
        <v>177</v>
      </c>
      <c r="E9" s="10"/>
    </row>
    <row r="10" spans="2:5" ht="110.25" customHeight="1">
      <c r="B10" s="4">
        <v>3</v>
      </c>
      <c r="C10" s="7"/>
      <c r="D10" s="10"/>
      <c r="E10" s="10" t="s">
        <v>108</v>
      </c>
    </row>
    <row r="11" spans="2:5" ht="39" customHeight="1">
      <c r="B11" s="4">
        <v>4</v>
      </c>
      <c r="C11" s="7"/>
      <c r="D11" s="10" t="s">
        <v>101</v>
      </c>
      <c r="E11" s="10"/>
    </row>
    <row r="12" spans="2:5" ht="48.75" customHeight="1">
      <c r="B12" s="4">
        <v>5</v>
      </c>
      <c r="C12" s="7"/>
      <c r="D12" s="10" t="s">
        <v>98</v>
      </c>
      <c r="E12" s="10"/>
    </row>
    <row r="13" spans="2:5" ht="34.5" customHeight="1">
      <c r="B13" s="4">
        <v>6</v>
      </c>
      <c r="C13" s="7"/>
      <c r="D13" s="10" t="s">
        <v>99</v>
      </c>
      <c r="E13" s="10"/>
    </row>
    <row r="14" spans="2:5" ht="99.75">
      <c r="B14" s="4">
        <v>7</v>
      </c>
      <c r="C14" s="8"/>
      <c r="D14" s="11" t="str">
        <v>別紙２（事業所・施設別申請額一覧）に全事業所分が正しく反映されているか確認（15事業所以上ある場合には6行目～15行目を行ごとコピーし、16行目に右クリック→「コピーしたセルの挿入」で挿入すること。）</v>
      </c>
      <c r="E14" s="12"/>
    </row>
    <row r="15" spans="2:5" ht="69.75" customHeight="1">
      <c r="B15" s="4">
        <v>8</v>
      </c>
      <c r="C15" s="7"/>
      <c r="D15" s="10" t="str">
        <v>個票及び別紙２の内容が別紙１（総括表）にも正しく反映されていることを確認するとともに、別紙１の記入欄（黄色セル）を記載</v>
      </c>
      <c r="E15" s="10"/>
    </row>
    <row r="16" spans="2:5" ht="37.5" customHeight="1">
      <c r="B16" s="4">
        <v>9</v>
      </c>
      <c r="C16" s="7"/>
      <c r="D16" s="10" t="s">
        <v>134</v>
      </c>
      <c r="E16" s="10"/>
    </row>
    <row r="17" spans="2:5" ht="39" customHeight="1">
      <c r="B17" s="4">
        <v>10</v>
      </c>
      <c r="C17" s="7" t="s">
        <v>64</v>
      </c>
      <c r="D17" s="10"/>
      <c r="E17" s="10"/>
    </row>
    <row r="18" spans="2:5" ht="57.75" customHeight="1">
      <c r="B18" s="4">
        <v>11</v>
      </c>
      <c r="C18" s="7" t="s">
        <v>161</v>
      </c>
      <c r="D18" s="10"/>
      <c r="E18" s="10"/>
    </row>
    <row r="19" spans="2:5" ht="54" customHeight="1"/>
  </sheetData>
  <phoneticPr fontId="3"/>
  <pageMargins left="0.7" right="0.7" top="0.75" bottom="0.75" header="0.3" footer="0.3"/>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61"/>
  <sheetViews>
    <sheetView view="pageBreakPreview" zoomScale="115" zoomScaleNormal="120" zoomScaleSheetLayoutView="115" workbookViewId="0">
      <selection activeCell="L3" sqref="L3:AL3"/>
    </sheetView>
  </sheetViews>
  <sheetFormatPr defaultColWidth="2.25" defaultRowHeight="12"/>
  <cols>
    <col min="1" max="1" width="2.625" style="13" customWidth="1"/>
    <col min="2" max="16384" width="2.25" style="13"/>
  </cols>
  <sheetData>
    <row r="1" spans="1:39" ht="13.5" customHeight="1">
      <c r="A1" s="15" t="s">
        <v>171</v>
      </c>
      <c r="B1" s="28"/>
      <c r="C1" s="44"/>
      <c r="D1" s="44"/>
      <c r="G1" s="15" t="str">
        <f>IF(L6=0,"","【"&amp;L6&amp;"分】")</f>
        <v/>
      </c>
    </row>
    <row r="2" spans="1:39" ht="8.25" customHeight="1">
      <c r="A2" s="15"/>
      <c r="C2" s="45"/>
      <c r="D2" s="45"/>
    </row>
    <row r="3" spans="1:39" ht="13.5" customHeight="1">
      <c r="A3" s="15"/>
      <c r="B3" s="29" t="s">
        <v>178</v>
      </c>
      <c r="C3" s="29"/>
      <c r="D3" s="29"/>
      <c r="E3" s="29"/>
      <c r="F3" s="29"/>
      <c r="G3" s="29"/>
      <c r="H3" s="29"/>
      <c r="I3" s="29"/>
      <c r="J3" s="29"/>
      <c r="K3" s="29"/>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9" ht="13.5" customHeight="1">
      <c r="A4" s="15"/>
      <c r="B4" s="29" t="s">
        <v>180</v>
      </c>
      <c r="C4" s="29"/>
      <c r="D4" s="29"/>
      <c r="E4" s="29"/>
      <c r="F4" s="29"/>
      <c r="G4" s="29"/>
      <c r="H4" s="29"/>
      <c r="I4" s="29"/>
      <c r="J4" s="29"/>
      <c r="K4" s="29"/>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row>
    <row r="5" spans="1:39" ht="13.5" customHeight="1">
      <c r="A5" s="15"/>
      <c r="B5" s="29" t="s">
        <v>179</v>
      </c>
      <c r="C5" s="29"/>
      <c r="D5" s="29"/>
      <c r="E5" s="29"/>
      <c r="F5" s="29"/>
      <c r="G5" s="29"/>
      <c r="H5" s="29"/>
      <c r="I5" s="29"/>
      <c r="J5" s="29"/>
      <c r="K5" s="29"/>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1:39" ht="13.5" customHeight="1">
      <c r="A6" s="15"/>
      <c r="B6" s="29" t="s">
        <v>182</v>
      </c>
      <c r="C6" s="29"/>
      <c r="D6" s="29"/>
      <c r="E6" s="29"/>
      <c r="F6" s="29"/>
      <c r="G6" s="29"/>
      <c r="H6" s="29"/>
      <c r="I6" s="29"/>
      <c r="J6" s="29"/>
      <c r="K6" s="2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row>
    <row r="7" spans="1:39" ht="8.25" customHeight="1">
      <c r="A7" s="15"/>
      <c r="C7" s="45"/>
      <c r="D7" s="45"/>
    </row>
    <row r="8" spans="1:39" ht="18" customHeight="1">
      <c r="A8" s="16" t="s">
        <v>72</v>
      </c>
      <c r="B8" s="30"/>
      <c r="C8" s="30"/>
      <c r="D8" s="30"/>
      <c r="E8" s="30"/>
      <c r="F8" s="30"/>
      <c r="G8" s="47"/>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128"/>
    </row>
    <row r="9" spans="1:39" ht="22.5" customHeight="1">
      <c r="A9" s="17" t="s">
        <v>48</v>
      </c>
      <c r="B9" s="31"/>
      <c r="C9" s="31"/>
      <c r="D9" s="31"/>
      <c r="E9" s="31"/>
      <c r="F9" s="31"/>
      <c r="G9" s="31"/>
      <c r="H9" s="31"/>
      <c r="I9" s="31"/>
      <c r="J9" s="31"/>
      <c r="K9" s="31"/>
      <c r="L9" s="31"/>
      <c r="M9" s="31"/>
      <c r="N9" s="31"/>
      <c r="O9" s="31"/>
      <c r="P9" s="31"/>
      <c r="Q9" s="31"/>
      <c r="R9" s="31"/>
      <c r="S9" s="50"/>
      <c r="T9" s="56" t="s">
        <v>102</v>
      </c>
      <c r="U9" s="68"/>
      <c r="V9" s="68"/>
      <c r="W9" s="68"/>
      <c r="X9" s="68"/>
      <c r="Y9" s="68"/>
      <c r="Z9" s="68"/>
      <c r="AA9" s="68"/>
      <c r="AB9" s="68"/>
      <c r="AC9" s="68"/>
      <c r="AD9" s="68"/>
      <c r="AE9" s="68"/>
      <c r="AF9" s="68"/>
      <c r="AG9" s="68"/>
      <c r="AH9" s="68"/>
      <c r="AI9" s="68"/>
      <c r="AJ9" s="68"/>
      <c r="AK9" s="68"/>
      <c r="AL9" s="68"/>
      <c r="AM9" s="120"/>
    </row>
    <row r="10" spans="1:39" ht="22.5" customHeight="1">
      <c r="A10" s="18"/>
      <c r="B10" s="32"/>
      <c r="C10" s="32"/>
      <c r="D10" s="32"/>
      <c r="E10" s="32"/>
      <c r="F10" s="32"/>
      <c r="G10" s="32"/>
      <c r="H10" s="32"/>
      <c r="I10" s="32"/>
      <c r="J10" s="32"/>
      <c r="K10" s="32"/>
      <c r="L10" s="32"/>
      <c r="M10" s="32"/>
      <c r="N10" s="32"/>
      <c r="O10" s="32"/>
      <c r="P10" s="32"/>
      <c r="Q10" s="32"/>
      <c r="R10" s="32"/>
      <c r="S10" s="51"/>
      <c r="T10" s="56" t="s">
        <v>103</v>
      </c>
      <c r="U10" s="68"/>
      <c r="V10" s="68"/>
      <c r="W10" s="68"/>
      <c r="X10" s="68"/>
      <c r="Y10" s="68"/>
      <c r="Z10" s="68"/>
      <c r="AA10" s="68"/>
      <c r="AB10" s="68"/>
      <c r="AC10" s="120"/>
      <c r="AD10" s="56" t="s">
        <v>106</v>
      </c>
      <c r="AE10" s="68"/>
      <c r="AF10" s="68"/>
      <c r="AG10" s="68"/>
      <c r="AH10" s="68"/>
      <c r="AI10" s="68"/>
      <c r="AJ10" s="68"/>
      <c r="AK10" s="68"/>
      <c r="AL10" s="68"/>
      <c r="AM10" s="120"/>
    </row>
    <row r="11" spans="1:39" ht="12.75" customHeight="1">
      <c r="A11" s="19"/>
      <c r="B11" s="33"/>
      <c r="C11" s="33"/>
      <c r="D11" s="33"/>
      <c r="E11" s="33"/>
      <c r="F11" s="33"/>
      <c r="G11" s="33"/>
      <c r="H11" s="33"/>
      <c r="I11" s="33"/>
      <c r="J11" s="33"/>
      <c r="K11" s="33"/>
      <c r="L11" s="33"/>
      <c r="M11" s="33"/>
      <c r="N11" s="33"/>
      <c r="O11" s="33"/>
      <c r="P11" s="33"/>
      <c r="Q11" s="33"/>
      <c r="R11" s="33"/>
      <c r="S11" s="52"/>
      <c r="T11" s="57" t="s">
        <v>68</v>
      </c>
      <c r="U11" s="69"/>
      <c r="V11" s="69"/>
      <c r="W11" s="88"/>
      <c r="X11" s="68" t="s">
        <v>27</v>
      </c>
      <c r="Y11" s="68"/>
      <c r="Z11" s="68"/>
      <c r="AA11" s="68"/>
      <c r="AB11" s="68"/>
      <c r="AC11" s="120"/>
      <c r="AD11" s="57" t="s">
        <v>68</v>
      </c>
      <c r="AE11" s="69"/>
      <c r="AF11" s="69"/>
      <c r="AG11" s="88"/>
      <c r="AH11" s="127" t="s">
        <v>27</v>
      </c>
      <c r="AI11" s="127"/>
      <c r="AJ11" s="127"/>
      <c r="AK11" s="127"/>
      <c r="AL11" s="127"/>
      <c r="AM11" s="129"/>
    </row>
    <row r="12" spans="1:39" ht="12.75" customHeight="1">
      <c r="A12" s="20" t="s">
        <v>135</v>
      </c>
      <c r="B12" s="34" t="s">
        <v>55</v>
      </c>
      <c r="C12" s="39"/>
      <c r="D12" s="39"/>
      <c r="E12" s="39"/>
      <c r="F12" s="39"/>
      <c r="G12" s="39"/>
      <c r="H12" s="39"/>
      <c r="I12" s="39"/>
      <c r="J12" s="39"/>
      <c r="K12" s="39"/>
      <c r="L12" s="39"/>
      <c r="M12" s="39"/>
      <c r="N12" s="39"/>
      <c r="O12" s="39"/>
      <c r="P12" s="39"/>
      <c r="Q12" s="39"/>
      <c r="R12" s="39"/>
      <c r="S12" s="53"/>
      <c r="T12" s="58">
        <f ca="1">COUNTIFS('補助額一覧 '!$E$6:$E$20,B12,'補助額一覧 '!$H$6:$H$20,"&gt;0")</f>
        <v>0</v>
      </c>
      <c r="U12" s="70"/>
      <c r="V12" s="80" t="s">
        <v>28</v>
      </c>
      <c r="W12" s="89"/>
      <c r="X12" s="97">
        <f ca="1">SUMIF('補助額一覧 '!$E$6:$E$20,B12,'補助額一覧 '!$H$6:$H$20)</f>
        <v>0</v>
      </c>
      <c r="Y12" s="105"/>
      <c r="Z12" s="105"/>
      <c r="AA12" s="105"/>
      <c r="AB12" s="113" t="s">
        <v>80</v>
      </c>
      <c r="AC12" s="121"/>
      <c r="AD12" s="58">
        <f ca="1">COUNTIFS('補助額一覧 '!$E$6:$E$20,B12,'補助額一覧 '!$K$6:$K$20,"&gt;0")</f>
        <v>0</v>
      </c>
      <c r="AE12" s="70"/>
      <c r="AF12" s="80" t="s">
        <v>28</v>
      </c>
      <c r="AG12" s="89"/>
      <c r="AH12" s="97">
        <f ca="1">SUMIF('補助額一覧 '!$E$6:$E$20,B12,'補助額一覧 '!$K$6:$K$20)</f>
        <v>0</v>
      </c>
      <c r="AI12" s="105"/>
      <c r="AJ12" s="105"/>
      <c r="AK12" s="105"/>
      <c r="AL12" s="113" t="s">
        <v>80</v>
      </c>
      <c r="AM12" s="121"/>
    </row>
    <row r="13" spans="1:39" ht="12.75" customHeight="1">
      <c r="A13" s="20"/>
      <c r="B13" s="35" t="s">
        <v>54</v>
      </c>
      <c r="C13" s="40"/>
      <c r="D13" s="40"/>
      <c r="E13" s="40"/>
      <c r="F13" s="40"/>
      <c r="G13" s="40"/>
      <c r="H13" s="40"/>
      <c r="I13" s="40"/>
      <c r="J13" s="40"/>
      <c r="K13" s="40"/>
      <c r="L13" s="40"/>
      <c r="M13" s="40"/>
      <c r="N13" s="40"/>
      <c r="O13" s="40"/>
      <c r="P13" s="40"/>
      <c r="Q13" s="40"/>
      <c r="R13" s="40"/>
      <c r="S13" s="54"/>
      <c r="T13" s="59">
        <f ca="1">COUNTIFS('補助額一覧 '!$E$6:$E$20,B13,'補助額一覧 '!$H$6:$H$20,"&gt;0")</f>
        <v>0</v>
      </c>
      <c r="U13" s="71"/>
      <c r="V13" s="81" t="s">
        <v>28</v>
      </c>
      <c r="W13" s="90"/>
      <c r="X13" s="98">
        <f ca="1">SUMIF('補助額一覧 '!$E$6:$E$20,B13,'補助額一覧 '!$H$6:$H$20)</f>
        <v>0</v>
      </c>
      <c r="Y13" s="106"/>
      <c r="Z13" s="106"/>
      <c r="AA13" s="106"/>
      <c r="AB13" s="114" t="s">
        <v>80</v>
      </c>
      <c r="AC13" s="122"/>
      <c r="AD13" s="59">
        <f ca="1">COUNTIFS('補助額一覧 '!$E$6:$E$20,B13,'補助額一覧 '!$K$6:$K$20,"&gt;0")</f>
        <v>0</v>
      </c>
      <c r="AE13" s="71"/>
      <c r="AF13" s="81" t="s">
        <v>28</v>
      </c>
      <c r="AG13" s="90"/>
      <c r="AH13" s="99">
        <f ca="1">SUMIF('補助額一覧 '!$E$6:$E$20,B13,'補助額一覧 '!$K$6:$K$20)</f>
        <v>0</v>
      </c>
      <c r="AI13" s="107"/>
      <c r="AJ13" s="107"/>
      <c r="AK13" s="107"/>
      <c r="AL13" s="114" t="s">
        <v>80</v>
      </c>
      <c r="AM13" s="122"/>
    </row>
    <row r="14" spans="1:39" ht="12.75" customHeight="1">
      <c r="A14" s="20"/>
      <c r="B14" s="35" t="s">
        <v>46</v>
      </c>
      <c r="C14" s="40"/>
      <c r="D14" s="40"/>
      <c r="E14" s="40"/>
      <c r="F14" s="40"/>
      <c r="G14" s="40"/>
      <c r="H14" s="40"/>
      <c r="I14" s="40"/>
      <c r="J14" s="40"/>
      <c r="K14" s="40"/>
      <c r="L14" s="40"/>
      <c r="M14" s="40"/>
      <c r="N14" s="40"/>
      <c r="O14" s="40"/>
      <c r="P14" s="40"/>
      <c r="Q14" s="40"/>
      <c r="R14" s="40"/>
      <c r="S14" s="54"/>
      <c r="T14" s="59">
        <f ca="1">COUNTIFS('補助額一覧 '!$E$6:$E$20,B14,'補助額一覧 '!$H$6:$H$20,"&gt;0")</f>
        <v>0</v>
      </c>
      <c r="U14" s="71"/>
      <c r="V14" s="81" t="s">
        <v>28</v>
      </c>
      <c r="W14" s="90"/>
      <c r="X14" s="99">
        <f ca="1">SUMIF('補助額一覧 '!$E$6:$E$20,B14,'補助額一覧 '!$H$6:$H$20)</f>
        <v>0</v>
      </c>
      <c r="Y14" s="107"/>
      <c r="Z14" s="107"/>
      <c r="AA14" s="107"/>
      <c r="AB14" s="114" t="s">
        <v>80</v>
      </c>
      <c r="AC14" s="122"/>
      <c r="AD14" s="59">
        <f ca="1">COUNTIFS('補助額一覧 '!$E$6:$E$20,B14,'補助額一覧 '!$K$6:$K$20,"&gt;0")</f>
        <v>0</v>
      </c>
      <c r="AE14" s="71"/>
      <c r="AF14" s="81" t="s">
        <v>28</v>
      </c>
      <c r="AG14" s="90"/>
      <c r="AH14" s="99">
        <f ca="1">SUMIF('補助額一覧 '!$E$6:$E$20,B14,'補助額一覧 '!$K$6:$K$20)</f>
        <v>0</v>
      </c>
      <c r="AI14" s="107"/>
      <c r="AJ14" s="107"/>
      <c r="AK14" s="107"/>
      <c r="AL14" s="114" t="s">
        <v>80</v>
      </c>
      <c r="AM14" s="122"/>
    </row>
    <row r="15" spans="1:39" ht="12.75" customHeight="1">
      <c r="A15" s="20"/>
      <c r="B15" s="36" t="s">
        <v>67</v>
      </c>
      <c r="C15" s="40"/>
      <c r="D15" s="40"/>
      <c r="E15" s="40"/>
      <c r="F15" s="40"/>
      <c r="G15" s="40"/>
      <c r="H15" s="40"/>
      <c r="I15" s="40"/>
      <c r="J15" s="40"/>
      <c r="K15" s="40"/>
      <c r="L15" s="40"/>
      <c r="M15" s="40"/>
      <c r="N15" s="40"/>
      <c r="O15" s="40"/>
      <c r="P15" s="40"/>
      <c r="Q15" s="40"/>
      <c r="R15" s="40"/>
      <c r="S15" s="40"/>
      <c r="T15" s="59">
        <f ca="1">COUNTIFS('補助額一覧 '!$E$6:$E$20,B15,'補助額一覧 '!$H$6:$H$20,"&gt;0")</f>
        <v>0</v>
      </c>
      <c r="U15" s="71"/>
      <c r="V15" s="81" t="s">
        <v>28</v>
      </c>
      <c r="W15" s="90"/>
      <c r="X15" s="99">
        <f ca="1">SUMIF('補助額一覧 '!$E$6:$E$20,B15,'補助額一覧 '!$H$6:$H$20)</f>
        <v>0</v>
      </c>
      <c r="Y15" s="107"/>
      <c r="Z15" s="107"/>
      <c r="AA15" s="107"/>
      <c r="AB15" s="115" t="s">
        <v>80</v>
      </c>
      <c r="AC15" s="122"/>
      <c r="AD15" s="59">
        <f ca="1">COUNTIFS('補助額一覧 '!$E$6:$E$20,B15,'補助額一覧 '!$K$6:$K$20,"&gt;0")</f>
        <v>0</v>
      </c>
      <c r="AE15" s="71"/>
      <c r="AF15" s="81" t="s">
        <v>28</v>
      </c>
      <c r="AG15" s="90"/>
      <c r="AH15" s="99">
        <f ca="1">SUMIF('補助額一覧 '!$E$6:$E$20,B15,'補助額一覧 '!$K$6:$K$20)</f>
        <v>0</v>
      </c>
      <c r="AI15" s="107"/>
      <c r="AJ15" s="107"/>
      <c r="AK15" s="107"/>
      <c r="AL15" s="115" t="s">
        <v>80</v>
      </c>
      <c r="AM15" s="122"/>
    </row>
    <row r="16" spans="1:39" ht="12.75" customHeight="1">
      <c r="A16" s="20"/>
      <c r="B16" s="35" t="s">
        <v>2</v>
      </c>
      <c r="C16" s="40"/>
      <c r="D16" s="40"/>
      <c r="E16" s="40"/>
      <c r="F16" s="40"/>
      <c r="G16" s="40"/>
      <c r="H16" s="40"/>
      <c r="I16" s="40"/>
      <c r="J16" s="40"/>
      <c r="K16" s="40"/>
      <c r="L16" s="40"/>
      <c r="M16" s="40"/>
      <c r="N16" s="40"/>
      <c r="O16" s="40"/>
      <c r="P16" s="40"/>
      <c r="Q16" s="40"/>
      <c r="R16" s="40"/>
      <c r="S16" s="40"/>
      <c r="T16" s="59">
        <f ca="1">COUNTIFS('補助額一覧 '!$E$6:$E$20,B16,'補助額一覧 '!$H$6:$H$20,"&gt;0")</f>
        <v>0</v>
      </c>
      <c r="U16" s="71"/>
      <c r="V16" s="81" t="s">
        <v>28</v>
      </c>
      <c r="W16" s="90"/>
      <c r="X16" s="99">
        <f ca="1">SUMIF('補助額一覧 '!$E$6:$E$20,B16,'補助額一覧 '!$H$6:$H$20)</f>
        <v>0</v>
      </c>
      <c r="Y16" s="107"/>
      <c r="Z16" s="107"/>
      <c r="AA16" s="107"/>
      <c r="AB16" s="115" t="s">
        <v>80</v>
      </c>
      <c r="AC16" s="122"/>
      <c r="AD16" s="59">
        <f ca="1">COUNTIFS('補助額一覧 '!$E$6:$E$20,B16,'補助額一覧 '!$K$6:$K$20,"&gt;0")</f>
        <v>0</v>
      </c>
      <c r="AE16" s="71"/>
      <c r="AF16" s="81" t="s">
        <v>28</v>
      </c>
      <c r="AG16" s="90"/>
      <c r="AH16" s="99">
        <f ca="1">SUMIF('補助額一覧 '!$E$6:$E$20,B16,'補助額一覧 '!$K$6:$K$20)</f>
        <v>0</v>
      </c>
      <c r="AI16" s="107"/>
      <c r="AJ16" s="107"/>
      <c r="AK16" s="107"/>
      <c r="AL16" s="115" t="s">
        <v>80</v>
      </c>
      <c r="AM16" s="122"/>
    </row>
    <row r="17" spans="1:39" ht="12.75" customHeight="1">
      <c r="A17" s="20"/>
      <c r="B17" s="35" t="s">
        <v>131</v>
      </c>
      <c r="C17" s="40"/>
      <c r="D17" s="40"/>
      <c r="E17" s="40"/>
      <c r="F17" s="40"/>
      <c r="G17" s="40"/>
      <c r="H17" s="40"/>
      <c r="I17" s="40"/>
      <c r="J17" s="40"/>
      <c r="K17" s="40"/>
      <c r="L17" s="40"/>
      <c r="M17" s="40"/>
      <c r="N17" s="40"/>
      <c r="O17" s="40"/>
      <c r="P17" s="40"/>
      <c r="Q17" s="40"/>
      <c r="R17" s="40"/>
      <c r="S17" s="40"/>
      <c r="T17" s="59">
        <f ca="1">COUNTIFS('補助額一覧 '!$E$6:$E$20,B17,'補助額一覧 '!$H$6:$H$20,"&gt;0")</f>
        <v>0</v>
      </c>
      <c r="U17" s="71"/>
      <c r="V17" s="81" t="s">
        <v>28</v>
      </c>
      <c r="W17" s="90"/>
      <c r="X17" s="99">
        <f ca="1">SUMIF('補助額一覧 '!$E$6:$E$20,B17,'補助額一覧 '!$H$6:$H$20)</f>
        <v>0</v>
      </c>
      <c r="Y17" s="107"/>
      <c r="Z17" s="107"/>
      <c r="AA17" s="107"/>
      <c r="AB17" s="114" t="s">
        <v>80</v>
      </c>
      <c r="AC17" s="122"/>
      <c r="AD17" s="59">
        <f ca="1">COUNTIFS('補助額一覧 '!$E$6:$E$20,B17,'補助額一覧 '!$K$6:$K$20,"&gt;0")</f>
        <v>0</v>
      </c>
      <c r="AE17" s="71"/>
      <c r="AF17" s="81" t="s">
        <v>28</v>
      </c>
      <c r="AG17" s="90"/>
      <c r="AH17" s="99">
        <f ca="1">SUMIF('補助額一覧 '!$E$6:$E$20,B17,'補助額一覧 '!$K$6:$K$20)</f>
        <v>0</v>
      </c>
      <c r="AI17" s="107"/>
      <c r="AJ17" s="107"/>
      <c r="AK17" s="107"/>
      <c r="AL17" s="114" t="s">
        <v>80</v>
      </c>
      <c r="AM17" s="122"/>
    </row>
    <row r="18" spans="1:39" ht="12.75" customHeight="1">
      <c r="A18" s="20"/>
      <c r="B18" s="35" t="s">
        <v>132</v>
      </c>
      <c r="C18" s="40"/>
      <c r="D18" s="40"/>
      <c r="E18" s="40"/>
      <c r="F18" s="40"/>
      <c r="G18" s="40"/>
      <c r="H18" s="40"/>
      <c r="I18" s="40"/>
      <c r="J18" s="40"/>
      <c r="K18" s="40"/>
      <c r="L18" s="40"/>
      <c r="M18" s="40"/>
      <c r="N18" s="40"/>
      <c r="O18" s="40"/>
      <c r="P18" s="40"/>
      <c r="Q18" s="40"/>
      <c r="R18" s="40"/>
      <c r="S18" s="40"/>
      <c r="T18" s="59">
        <f ca="1">COUNTIFS('補助額一覧 '!$E$6:$E$20,B18,'補助額一覧 '!$H$6:$H$20,"&gt;0")</f>
        <v>0</v>
      </c>
      <c r="U18" s="71"/>
      <c r="V18" s="81" t="s">
        <v>28</v>
      </c>
      <c r="W18" s="90"/>
      <c r="X18" s="99">
        <f ca="1">SUMIF('補助額一覧 '!$E$6:$E$20,B18,'補助額一覧 '!$H$6:$H$20)</f>
        <v>0</v>
      </c>
      <c r="Y18" s="107"/>
      <c r="Z18" s="107"/>
      <c r="AA18" s="107"/>
      <c r="AB18" s="114" t="s">
        <v>80</v>
      </c>
      <c r="AC18" s="122"/>
      <c r="AD18" s="59">
        <f ca="1">COUNTIFS('補助額一覧 '!$E$6:$E$20,B18,'補助額一覧 '!$K$6:$K$20,"&gt;0")</f>
        <v>0</v>
      </c>
      <c r="AE18" s="71"/>
      <c r="AF18" s="81" t="s">
        <v>28</v>
      </c>
      <c r="AG18" s="90"/>
      <c r="AH18" s="99">
        <f ca="1">SUMIF('補助額一覧 '!$E$6:$E$20,B18,'補助額一覧 '!$K$6:$K$20)</f>
        <v>0</v>
      </c>
      <c r="AI18" s="107"/>
      <c r="AJ18" s="107"/>
      <c r="AK18" s="107"/>
      <c r="AL18" s="114" t="s">
        <v>80</v>
      </c>
      <c r="AM18" s="122"/>
    </row>
    <row r="19" spans="1:39" ht="12.75" customHeight="1">
      <c r="A19" s="21"/>
      <c r="B19" s="37" t="s">
        <v>14</v>
      </c>
      <c r="C19" s="41"/>
      <c r="D19" s="41"/>
      <c r="E19" s="41"/>
      <c r="F19" s="41"/>
      <c r="G19" s="41"/>
      <c r="H19" s="41"/>
      <c r="I19" s="41"/>
      <c r="J19" s="41"/>
      <c r="K19" s="41"/>
      <c r="L19" s="41"/>
      <c r="M19" s="41"/>
      <c r="N19" s="41"/>
      <c r="O19" s="41"/>
      <c r="P19" s="41"/>
      <c r="Q19" s="41"/>
      <c r="R19" s="41"/>
      <c r="S19" s="41"/>
      <c r="T19" s="60">
        <f ca="1">COUNTIFS('補助額一覧 '!$E$6:$E$20,B19,'補助額一覧 '!$H$6:$H$20,"&gt;0")</f>
        <v>0</v>
      </c>
      <c r="U19" s="72"/>
      <c r="V19" s="82" t="s">
        <v>28</v>
      </c>
      <c r="W19" s="91"/>
      <c r="X19" s="100">
        <f ca="1">SUMIF('補助額一覧 '!$E$6:$E$20,B19,'補助額一覧 '!$H$6:$H$20)</f>
        <v>0</v>
      </c>
      <c r="Y19" s="108"/>
      <c r="Z19" s="108"/>
      <c r="AA19" s="108"/>
      <c r="AB19" s="116" t="s">
        <v>80</v>
      </c>
      <c r="AC19" s="123"/>
      <c r="AD19" s="65">
        <f ca="1">COUNTIFS('補助額一覧 '!$E$6:$E$20,B19,'補助額一覧 '!$K$6:$K$20,"&gt;0")</f>
        <v>0</v>
      </c>
      <c r="AE19" s="77"/>
      <c r="AF19" s="86" t="s">
        <v>28</v>
      </c>
      <c r="AG19" s="95"/>
      <c r="AH19" s="100">
        <f ca="1">SUMIF('補助額一覧 '!$E$6:$E$20,B19,'補助額一覧 '!$K$6:$K$20)</f>
        <v>0</v>
      </c>
      <c r="AI19" s="108"/>
      <c r="AJ19" s="108"/>
      <c r="AK19" s="108"/>
      <c r="AL19" s="116" t="s">
        <v>80</v>
      </c>
      <c r="AM19" s="123"/>
    </row>
    <row r="20" spans="1:39" ht="12.75" customHeight="1">
      <c r="A20" s="22" t="s">
        <v>63</v>
      </c>
      <c r="B20" s="34" t="s">
        <v>47</v>
      </c>
      <c r="C20" s="39"/>
      <c r="D20" s="39"/>
      <c r="E20" s="39"/>
      <c r="F20" s="39"/>
      <c r="G20" s="39"/>
      <c r="H20" s="39"/>
      <c r="I20" s="39"/>
      <c r="J20" s="39"/>
      <c r="K20" s="39"/>
      <c r="L20" s="39"/>
      <c r="M20" s="39"/>
      <c r="N20" s="39"/>
      <c r="O20" s="39"/>
      <c r="P20" s="39"/>
      <c r="Q20" s="39"/>
      <c r="R20" s="39"/>
      <c r="S20" s="39"/>
      <c r="T20" s="58">
        <f ca="1">COUNTIFS('補助額一覧 '!$E$6:$E$20,B20,'補助額一覧 '!$H$6:$H$20,"&gt;0")</f>
        <v>0</v>
      </c>
      <c r="U20" s="70"/>
      <c r="V20" s="80" t="s">
        <v>28</v>
      </c>
      <c r="W20" s="89"/>
      <c r="X20" s="97">
        <f ca="1">SUMIF('補助額一覧 '!$E$6:$E$20,B20,'補助額一覧 '!$H$6:$H$20)</f>
        <v>0</v>
      </c>
      <c r="Y20" s="105"/>
      <c r="Z20" s="105"/>
      <c r="AA20" s="105"/>
      <c r="AB20" s="117" t="s">
        <v>80</v>
      </c>
      <c r="AC20" s="121"/>
      <c r="AD20" s="58">
        <f ca="1">COUNTIFS('補助額一覧 '!$E$6:$E$20,B20,'補助額一覧 '!$K$6:$K$20,"&gt;0")</f>
        <v>0</v>
      </c>
      <c r="AE20" s="70"/>
      <c r="AF20" s="80" t="s">
        <v>28</v>
      </c>
      <c r="AG20" s="89"/>
      <c r="AH20" s="97">
        <f ca="1">SUMIF('補助額一覧 '!$E$6:$E$20,B20,'補助額一覧 '!$K$6:$K$20)</f>
        <v>0</v>
      </c>
      <c r="AI20" s="105"/>
      <c r="AJ20" s="105"/>
      <c r="AK20" s="105"/>
      <c r="AL20" s="117" t="s">
        <v>80</v>
      </c>
      <c r="AM20" s="121"/>
    </row>
    <row r="21" spans="1:39" ht="12.75" customHeight="1">
      <c r="A21" s="23"/>
      <c r="B21" s="38" t="s">
        <v>45</v>
      </c>
      <c r="C21" s="38"/>
      <c r="D21" s="38"/>
      <c r="E21" s="38"/>
      <c r="F21" s="38"/>
      <c r="G21" s="38"/>
      <c r="H21" s="38"/>
      <c r="I21" s="38"/>
      <c r="J21" s="38"/>
      <c r="K21" s="38"/>
      <c r="L21" s="38"/>
      <c r="M21" s="38"/>
      <c r="N21" s="38"/>
      <c r="O21" s="38"/>
      <c r="P21" s="38"/>
      <c r="Q21" s="38"/>
      <c r="R21" s="38"/>
      <c r="S21" s="38"/>
      <c r="T21" s="61">
        <f ca="1">COUNTIFS('補助額一覧 '!$E$6:$E$20,B21,'補助額一覧 '!$H$6:$H$20,"&gt;0")</f>
        <v>0</v>
      </c>
      <c r="U21" s="73"/>
      <c r="V21" s="83" t="s">
        <v>28</v>
      </c>
      <c r="W21" s="92"/>
      <c r="X21" s="101">
        <f ca="1">SUMIF('補助額一覧 '!$E$6:$E$20,B21,'補助額一覧 '!$H$6:$H$20)</f>
        <v>0</v>
      </c>
      <c r="Y21" s="109"/>
      <c r="Z21" s="109"/>
      <c r="AA21" s="109"/>
      <c r="AB21" s="118" t="s">
        <v>80</v>
      </c>
      <c r="AC21" s="124"/>
      <c r="AD21" s="63">
        <f ca="1">COUNTIFS('補助額一覧 '!$E$6:$E$20,B21,'補助額一覧 '!$K$6:$K$20,"&gt;0")</f>
        <v>0</v>
      </c>
      <c r="AE21" s="75"/>
      <c r="AF21" s="84" t="s">
        <v>28</v>
      </c>
      <c r="AG21" s="93"/>
      <c r="AH21" s="101">
        <f ca="1">SUMIF('補助額一覧 '!$E$6:$E$20,B21,'補助額一覧 '!$K$6:$K$20)</f>
        <v>0</v>
      </c>
      <c r="AI21" s="109"/>
      <c r="AJ21" s="109"/>
      <c r="AK21" s="109"/>
      <c r="AL21" s="118" t="s">
        <v>80</v>
      </c>
      <c r="AM21" s="124"/>
    </row>
    <row r="22" spans="1:39" ht="12.75" customHeight="1">
      <c r="A22" s="24" t="s">
        <v>21</v>
      </c>
      <c r="B22" s="39" t="s">
        <v>30</v>
      </c>
      <c r="C22" s="39"/>
      <c r="D22" s="39"/>
      <c r="E22" s="39"/>
      <c r="F22" s="39"/>
      <c r="G22" s="39"/>
      <c r="H22" s="39"/>
      <c r="I22" s="39"/>
      <c r="J22" s="39"/>
      <c r="K22" s="39"/>
      <c r="L22" s="39"/>
      <c r="M22" s="39"/>
      <c r="N22" s="39"/>
      <c r="O22" s="39"/>
      <c r="P22" s="39"/>
      <c r="Q22" s="39"/>
      <c r="R22" s="39"/>
      <c r="S22" s="39"/>
      <c r="T22" s="58">
        <f ca="1">COUNTIFS('補助額一覧 '!$E$6:$E$20,B22,'補助額一覧 '!$H$6:$H$20,"&gt;0")</f>
        <v>0</v>
      </c>
      <c r="U22" s="70"/>
      <c r="V22" s="80" t="s">
        <v>28</v>
      </c>
      <c r="W22" s="89"/>
      <c r="X22" s="98">
        <f ca="1">SUMIF('補助額一覧 '!$E$6:$E$20,B22,'補助額一覧 '!$H$6:$H$20)</f>
        <v>0</v>
      </c>
      <c r="Y22" s="106"/>
      <c r="Z22" s="106"/>
      <c r="AA22" s="106"/>
      <c r="AB22" s="119" t="s">
        <v>80</v>
      </c>
      <c r="AC22" s="125"/>
      <c r="AD22" s="64">
        <f ca="1">COUNTIFS('補助額一覧 '!$E$6:$E$20,B22,'補助額一覧 '!$K$6:$K$20,"&gt;0")</f>
        <v>0</v>
      </c>
      <c r="AE22" s="76"/>
      <c r="AF22" s="85" t="s">
        <v>28</v>
      </c>
      <c r="AG22" s="94"/>
      <c r="AH22" s="98">
        <f ca="1">SUMIF('補助額一覧 '!$E$6:$E$20,B22,'補助額一覧 '!$K$6:$K$20)</f>
        <v>0</v>
      </c>
      <c r="AI22" s="106"/>
      <c r="AJ22" s="106"/>
      <c r="AK22" s="106"/>
      <c r="AL22" s="119" t="s">
        <v>80</v>
      </c>
      <c r="AM22" s="125"/>
    </row>
    <row r="23" spans="1:39" ht="12.75" customHeight="1">
      <c r="A23" s="20"/>
      <c r="B23" s="40" t="s">
        <v>31</v>
      </c>
      <c r="C23" s="40"/>
      <c r="D23" s="40"/>
      <c r="E23" s="40"/>
      <c r="F23" s="40"/>
      <c r="G23" s="40"/>
      <c r="H23" s="40"/>
      <c r="I23" s="40"/>
      <c r="J23" s="40"/>
      <c r="K23" s="40"/>
      <c r="L23" s="40"/>
      <c r="M23" s="40"/>
      <c r="N23" s="40"/>
      <c r="O23" s="40"/>
      <c r="P23" s="40"/>
      <c r="Q23" s="40"/>
      <c r="R23" s="40"/>
      <c r="S23" s="40"/>
      <c r="T23" s="59">
        <f ca="1">COUNTIFS('補助額一覧 '!$E$6:$E$20,B23,'補助額一覧 '!$H$6:$H$20,"&gt;0")</f>
        <v>0</v>
      </c>
      <c r="U23" s="71"/>
      <c r="V23" s="81" t="s">
        <v>28</v>
      </c>
      <c r="W23" s="90"/>
      <c r="X23" s="99">
        <f ca="1">SUMIF('補助額一覧 '!$E$6:$E$20,B23,'補助額一覧 '!$H$6:$H$20)</f>
        <v>0</v>
      </c>
      <c r="Y23" s="107"/>
      <c r="Z23" s="107"/>
      <c r="AA23" s="107"/>
      <c r="AB23" s="114" t="s">
        <v>80</v>
      </c>
      <c r="AC23" s="122"/>
      <c r="AD23" s="59">
        <f ca="1">COUNTIFS('補助額一覧 '!$E$6:$E$20,B23,'補助額一覧 '!$K$6:$K$20,"&gt;0")</f>
        <v>0</v>
      </c>
      <c r="AE23" s="71"/>
      <c r="AF23" s="81" t="s">
        <v>28</v>
      </c>
      <c r="AG23" s="90"/>
      <c r="AH23" s="99">
        <f ca="1">SUMIF('補助額一覧 '!$E$6:$E$20,B23,'補助額一覧 '!$K$6:$K$20)</f>
        <v>0</v>
      </c>
      <c r="AI23" s="107"/>
      <c r="AJ23" s="107"/>
      <c r="AK23" s="107"/>
      <c r="AL23" s="114" t="s">
        <v>80</v>
      </c>
      <c r="AM23" s="122"/>
    </row>
    <row r="24" spans="1:39" ht="12.75" customHeight="1">
      <c r="A24" s="20"/>
      <c r="B24" s="40" t="s">
        <v>33</v>
      </c>
      <c r="C24" s="40"/>
      <c r="D24" s="40"/>
      <c r="E24" s="40"/>
      <c r="F24" s="40"/>
      <c r="G24" s="40"/>
      <c r="H24" s="40"/>
      <c r="I24" s="40"/>
      <c r="J24" s="40"/>
      <c r="K24" s="40"/>
      <c r="L24" s="40"/>
      <c r="M24" s="40"/>
      <c r="N24" s="40"/>
      <c r="O24" s="40"/>
      <c r="P24" s="40"/>
      <c r="Q24" s="40"/>
      <c r="R24" s="40"/>
      <c r="S24" s="40"/>
      <c r="T24" s="59">
        <f ca="1">COUNTIFS('補助額一覧 '!$E$6:$E$20,B24,'補助額一覧 '!$H$6:$H$20,"&gt;0")</f>
        <v>0</v>
      </c>
      <c r="U24" s="71"/>
      <c r="V24" s="81" t="s">
        <v>28</v>
      </c>
      <c r="W24" s="90"/>
      <c r="X24" s="99">
        <f ca="1">SUMIF('補助額一覧 '!$E$6:$E$20,B24,'補助額一覧 '!$H$6:$H$20)</f>
        <v>0</v>
      </c>
      <c r="Y24" s="107"/>
      <c r="Z24" s="107"/>
      <c r="AA24" s="107"/>
      <c r="AB24" s="114" t="s">
        <v>80</v>
      </c>
      <c r="AC24" s="122"/>
      <c r="AD24" s="59">
        <f ca="1">COUNTIFS('補助額一覧 '!$E$6:$E$20,B24,'補助額一覧 '!$K$6:$K$20,"&gt;0")</f>
        <v>0</v>
      </c>
      <c r="AE24" s="71"/>
      <c r="AF24" s="81" t="s">
        <v>28</v>
      </c>
      <c r="AG24" s="90"/>
      <c r="AH24" s="99">
        <f ca="1">SUMIF('補助額一覧 '!$E$6:$E$20,B24,'補助額一覧 '!$K$6:$K$20)</f>
        <v>0</v>
      </c>
      <c r="AI24" s="107"/>
      <c r="AJ24" s="107"/>
      <c r="AK24" s="107"/>
      <c r="AL24" s="114" t="s">
        <v>80</v>
      </c>
      <c r="AM24" s="122"/>
    </row>
    <row r="25" spans="1:39" ht="12.75" customHeight="1">
      <c r="A25" s="20"/>
      <c r="B25" s="40" t="s">
        <v>34</v>
      </c>
      <c r="C25" s="40"/>
      <c r="D25" s="40"/>
      <c r="E25" s="40"/>
      <c r="F25" s="40"/>
      <c r="G25" s="40"/>
      <c r="H25" s="40"/>
      <c r="I25" s="40"/>
      <c r="J25" s="40"/>
      <c r="K25" s="40"/>
      <c r="L25" s="40"/>
      <c r="M25" s="40"/>
      <c r="N25" s="40"/>
      <c r="O25" s="40"/>
      <c r="P25" s="40"/>
      <c r="Q25" s="40"/>
      <c r="R25" s="40"/>
      <c r="S25" s="40"/>
      <c r="T25" s="59">
        <f ca="1">COUNTIFS('補助額一覧 '!$E$6:$E$20,B25,'補助額一覧 '!$H$6:$H$20,"&gt;0")</f>
        <v>0</v>
      </c>
      <c r="U25" s="71"/>
      <c r="V25" s="81" t="s">
        <v>28</v>
      </c>
      <c r="W25" s="90"/>
      <c r="X25" s="99">
        <f ca="1">SUMIF('補助額一覧 '!$E$6:$E$20,B25,'補助額一覧 '!$H$6:$H$20)</f>
        <v>0</v>
      </c>
      <c r="Y25" s="107"/>
      <c r="Z25" s="107"/>
      <c r="AA25" s="107"/>
      <c r="AB25" s="114" t="s">
        <v>80</v>
      </c>
      <c r="AC25" s="122"/>
      <c r="AD25" s="59">
        <f ca="1">COUNTIFS('補助額一覧 '!$E$6:$E$20,B25,'補助額一覧 '!$K$6:$K$20,"&gt;0")</f>
        <v>0</v>
      </c>
      <c r="AE25" s="71"/>
      <c r="AF25" s="81" t="s">
        <v>28</v>
      </c>
      <c r="AG25" s="90"/>
      <c r="AH25" s="99">
        <f ca="1">SUMIF('補助額一覧 '!$E$6:$E$20,B25,'補助額一覧 '!$K$6:$K$20)</f>
        <v>0</v>
      </c>
      <c r="AI25" s="107"/>
      <c r="AJ25" s="107"/>
      <c r="AK25" s="107"/>
      <c r="AL25" s="114" t="s">
        <v>80</v>
      </c>
      <c r="AM25" s="122"/>
    </row>
    <row r="26" spans="1:39" ht="12.75" customHeight="1">
      <c r="A26" s="20"/>
      <c r="B26" s="40" t="s">
        <v>23</v>
      </c>
      <c r="C26" s="40"/>
      <c r="D26" s="40"/>
      <c r="E26" s="40"/>
      <c r="F26" s="40"/>
      <c r="G26" s="40"/>
      <c r="H26" s="40"/>
      <c r="I26" s="40"/>
      <c r="J26" s="40"/>
      <c r="K26" s="40"/>
      <c r="L26" s="40"/>
      <c r="M26" s="40"/>
      <c r="N26" s="40"/>
      <c r="O26" s="40"/>
      <c r="P26" s="40"/>
      <c r="Q26" s="40"/>
      <c r="R26" s="40"/>
      <c r="S26" s="40"/>
      <c r="T26" s="59">
        <f ca="1">COUNTIFS('補助額一覧 '!$E$6:$E$20,B26,'補助額一覧 '!$H$6:$H$20,"&gt;0")</f>
        <v>0</v>
      </c>
      <c r="U26" s="71"/>
      <c r="V26" s="81" t="s">
        <v>28</v>
      </c>
      <c r="W26" s="90"/>
      <c r="X26" s="99">
        <f ca="1">SUMIF('補助額一覧 '!$E$6:$E$20,B26,'補助額一覧 '!$H$6:$H$20)</f>
        <v>0</v>
      </c>
      <c r="Y26" s="107"/>
      <c r="Z26" s="107"/>
      <c r="AA26" s="107"/>
      <c r="AB26" s="114" t="s">
        <v>80</v>
      </c>
      <c r="AC26" s="122"/>
      <c r="AD26" s="59">
        <f ca="1">COUNTIFS('補助額一覧 '!$E$6:$E$20,B26,'補助額一覧 '!$K$6:$K$20,"&gt;0")</f>
        <v>0</v>
      </c>
      <c r="AE26" s="71"/>
      <c r="AF26" s="81" t="s">
        <v>28</v>
      </c>
      <c r="AG26" s="90"/>
      <c r="AH26" s="99">
        <f ca="1">SUMIF('補助額一覧 '!$E$6:$E$20,B26,'補助額一覧 '!$K$6:$K$20)</f>
        <v>0</v>
      </c>
      <c r="AI26" s="107"/>
      <c r="AJ26" s="107"/>
      <c r="AK26" s="107"/>
      <c r="AL26" s="114" t="s">
        <v>80</v>
      </c>
      <c r="AM26" s="122"/>
    </row>
    <row r="27" spans="1:39" ht="12.75" customHeight="1">
      <c r="A27" s="20"/>
      <c r="B27" s="40" t="s">
        <v>35</v>
      </c>
      <c r="C27" s="40"/>
      <c r="D27" s="40"/>
      <c r="E27" s="40"/>
      <c r="F27" s="40"/>
      <c r="G27" s="40"/>
      <c r="H27" s="40"/>
      <c r="I27" s="40"/>
      <c r="J27" s="40"/>
      <c r="K27" s="40"/>
      <c r="L27" s="40"/>
      <c r="M27" s="40"/>
      <c r="N27" s="40"/>
      <c r="O27" s="40"/>
      <c r="P27" s="40"/>
      <c r="Q27" s="40"/>
      <c r="R27" s="40"/>
      <c r="S27" s="40"/>
      <c r="T27" s="59">
        <f ca="1">COUNTIFS('補助額一覧 '!$E$6:$E$20,B27,'補助額一覧 '!$H$6:$H$20,"&gt;0")</f>
        <v>0</v>
      </c>
      <c r="U27" s="71"/>
      <c r="V27" s="81" t="s">
        <v>28</v>
      </c>
      <c r="W27" s="90"/>
      <c r="X27" s="99">
        <f ca="1">SUMIF('補助額一覧 '!$E$6:$E$20,B27,'補助額一覧 '!$H$6:$H$20)</f>
        <v>0</v>
      </c>
      <c r="Y27" s="107"/>
      <c r="Z27" s="107"/>
      <c r="AA27" s="107"/>
      <c r="AB27" s="114" t="s">
        <v>80</v>
      </c>
      <c r="AC27" s="122"/>
      <c r="AD27" s="59">
        <f ca="1">COUNTIFS('補助額一覧 '!$E$6:$E$20,B27,'補助額一覧 '!$K$6:$K$20,"&gt;0")</f>
        <v>0</v>
      </c>
      <c r="AE27" s="71"/>
      <c r="AF27" s="81" t="s">
        <v>28</v>
      </c>
      <c r="AG27" s="90"/>
      <c r="AH27" s="99">
        <f ca="1">SUMIF('補助額一覧 '!$E$6:$E$20,B27,'補助額一覧 '!$K$6:$K$20)</f>
        <v>0</v>
      </c>
      <c r="AI27" s="107"/>
      <c r="AJ27" s="107"/>
      <c r="AK27" s="107"/>
      <c r="AL27" s="114" t="s">
        <v>80</v>
      </c>
      <c r="AM27" s="122"/>
    </row>
    <row r="28" spans="1:39" ht="12.75" customHeight="1">
      <c r="A28" s="20"/>
      <c r="B28" s="40" t="s">
        <v>36</v>
      </c>
      <c r="C28" s="40"/>
      <c r="D28" s="40"/>
      <c r="E28" s="40"/>
      <c r="F28" s="40"/>
      <c r="G28" s="40"/>
      <c r="H28" s="40"/>
      <c r="I28" s="40"/>
      <c r="J28" s="40"/>
      <c r="K28" s="40"/>
      <c r="L28" s="40"/>
      <c r="M28" s="40"/>
      <c r="N28" s="40"/>
      <c r="O28" s="40"/>
      <c r="P28" s="40"/>
      <c r="Q28" s="40"/>
      <c r="R28" s="40"/>
      <c r="S28" s="40"/>
      <c r="T28" s="59">
        <f ca="1">COUNTIFS('補助額一覧 '!$E$6:$E$20,B28,'補助額一覧 '!$H$6:$H$20,"&gt;0")</f>
        <v>0</v>
      </c>
      <c r="U28" s="71"/>
      <c r="V28" s="81" t="s">
        <v>28</v>
      </c>
      <c r="W28" s="90"/>
      <c r="X28" s="99">
        <f ca="1">SUMIF('補助額一覧 '!$E$6:$E$20,B28,'補助額一覧 '!$H$6:$H$20)</f>
        <v>0</v>
      </c>
      <c r="Y28" s="107"/>
      <c r="Z28" s="107"/>
      <c r="AA28" s="107"/>
      <c r="AB28" s="114" t="s">
        <v>80</v>
      </c>
      <c r="AC28" s="122"/>
      <c r="AD28" s="59">
        <f ca="1">COUNTIFS('補助額一覧 '!$E$6:$E$20,B28,'補助額一覧 '!$K$6:$K$20,"&gt;0")</f>
        <v>0</v>
      </c>
      <c r="AE28" s="71"/>
      <c r="AF28" s="81" t="s">
        <v>28</v>
      </c>
      <c r="AG28" s="90"/>
      <c r="AH28" s="99">
        <f ca="1">SUMIF('補助額一覧 '!$E$6:$E$20,B28,'補助額一覧 '!$K$6:$K$20)</f>
        <v>0</v>
      </c>
      <c r="AI28" s="107"/>
      <c r="AJ28" s="107"/>
      <c r="AK28" s="107"/>
      <c r="AL28" s="114" t="s">
        <v>80</v>
      </c>
      <c r="AM28" s="122"/>
    </row>
    <row r="29" spans="1:39" ht="12.75" customHeight="1">
      <c r="A29" s="20"/>
      <c r="B29" s="40" t="s">
        <v>37</v>
      </c>
      <c r="C29" s="40"/>
      <c r="D29" s="40"/>
      <c r="E29" s="40"/>
      <c r="F29" s="40"/>
      <c r="G29" s="40"/>
      <c r="H29" s="40"/>
      <c r="I29" s="40"/>
      <c r="J29" s="40"/>
      <c r="K29" s="40"/>
      <c r="L29" s="40"/>
      <c r="M29" s="40"/>
      <c r="N29" s="40"/>
      <c r="O29" s="40"/>
      <c r="P29" s="40"/>
      <c r="Q29" s="40"/>
      <c r="R29" s="40"/>
      <c r="S29" s="40"/>
      <c r="T29" s="62" t="s">
        <v>61</v>
      </c>
      <c r="U29" s="74"/>
      <c r="V29" s="81" t="s">
        <v>28</v>
      </c>
      <c r="W29" s="90"/>
      <c r="X29" s="102" t="s">
        <v>61</v>
      </c>
      <c r="Y29" s="110"/>
      <c r="Z29" s="110"/>
      <c r="AA29" s="110"/>
      <c r="AB29" s="114" t="s">
        <v>80</v>
      </c>
      <c r="AC29" s="122"/>
      <c r="AD29" s="59">
        <f ca="1">COUNTIFS('補助額一覧 '!$E$6:$E$20,B29,'補助額一覧 '!$K$6:$K$20,"&gt;0")</f>
        <v>0</v>
      </c>
      <c r="AE29" s="71"/>
      <c r="AF29" s="81" t="s">
        <v>28</v>
      </c>
      <c r="AG29" s="90"/>
      <c r="AH29" s="99">
        <f ca="1">SUMIF('補助額一覧 '!$E$6:$E$20,B29,'補助額一覧 '!$K$6:$K$20)</f>
        <v>0</v>
      </c>
      <c r="AI29" s="107"/>
      <c r="AJ29" s="107"/>
      <c r="AK29" s="107"/>
      <c r="AL29" s="114" t="s">
        <v>80</v>
      </c>
      <c r="AM29" s="122"/>
    </row>
    <row r="30" spans="1:39" ht="12.75" customHeight="1">
      <c r="A30" s="21"/>
      <c r="B30" s="41" t="s">
        <v>66</v>
      </c>
      <c r="C30" s="41"/>
      <c r="D30" s="41"/>
      <c r="E30" s="41"/>
      <c r="F30" s="41"/>
      <c r="G30" s="41"/>
      <c r="H30" s="41"/>
      <c r="I30" s="41"/>
      <c r="J30" s="41"/>
      <c r="K30" s="41"/>
      <c r="L30" s="41"/>
      <c r="M30" s="41"/>
      <c r="N30" s="41"/>
      <c r="O30" s="41"/>
      <c r="P30" s="41"/>
      <c r="Q30" s="41"/>
      <c r="R30" s="41"/>
      <c r="S30" s="41"/>
      <c r="T30" s="60">
        <f ca="1">COUNTIFS('補助額一覧 '!$E$6:$E$20,B30,'補助額一覧 '!$H$6:$H$20,"&gt;0")</f>
        <v>0</v>
      </c>
      <c r="U30" s="72"/>
      <c r="V30" s="82" t="s">
        <v>28</v>
      </c>
      <c r="W30" s="91"/>
      <c r="X30" s="100">
        <f ca="1">SUMIF('補助額一覧 '!$E$6:$E$20,B30,'補助額一覧 '!$H$6:$H$20)</f>
        <v>0</v>
      </c>
      <c r="Y30" s="108"/>
      <c r="Z30" s="108"/>
      <c r="AA30" s="108"/>
      <c r="AB30" s="116" t="s">
        <v>80</v>
      </c>
      <c r="AC30" s="123"/>
      <c r="AD30" s="65">
        <f ca="1">COUNTIFS('補助額一覧 '!$E$6:$E$20,B30,'補助額一覧 '!$K$6:$K$20,"&gt;0")</f>
        <v>0</v>
      </c>
      <c r="AE30" s="77"/>
      <c r="AF30" s="86" t="s">
        <v>28</v>
      </c>
      <c r="AG30" s="95"/>
      <c r="AH30" s="100">
        <f ca="1">SUMIF('補助額一覧 '!$E$6:$E$20,B30,'補助額一覧 '!$K$6:$K$20)</f>
        <v>0</v>
      </c>
      <c r="AI30" s="108"/>
      <c r="AJ30" s="108"/>
      <c r="AK30" s="108"/>
      <c r="AL30" s="116" t="s">
        <v>80</v>
      </c>
      <c r="AM30" s="123"/>
    </row>
    <row r="31" spans="1:39" ht="12.75" customHeight="1">
      <c r="A31" s="22" t="s">
        <v>65</v>
      </c>
      <c r="B31" s="39" t="s">
        <v>39</v>
      </c>
      <c r="C31" s="39"/>
      <c r="D31" s="39"/>
      <c r="E31" s="39"/>
      <c r="F31" s="39"/>
      <c r="G31" s="39"/>
      <c r="H31" s="39"/>
      <c r="I31" s="39"/>
      <c r="J31" s="39"/>
      <c r="K31" s="39"/>
      <c r="L31" s="39"/>
      <c r="M31" s="39"/>
      <c r="N31" s="39"/>
      <c r="O31" s="39"/>
      <c r="P31" s="39"/>
      <c r="Q31" s="39"/>
      <c r="R31" s="39"/>
      <c r="S31" s="39"/>
      <c r="T31" s="58">
        <f ca="1">COUNTIFS('補助額一覧 '!$E$6:$E$20,B31,'補助額一覧 '!$H$6:$H$20,"&gt;0")</f>
        <v>0</v>
      </c>
      <c r="U31" s="70"/>
      <c r="V31" s="80" t="s">
        <v>28</v>
      </c>
      <c r="W31" s="89"/>
      <c r="X31" s="97">
        <f ca="1">SUMIF('補助額一覧 '!$E$6:$E$20,B31,'補助額一覧 '!$H$6:$H$20)</f>
        <v>0</v>
      </c>
      <c r="Y31" s="105"/>
      <c r="Z31" s="105"/>
      <c r="AA31" s="105"/>
      <c r="AB31" s="117" t="s">
        <v>80</v>
      </c>
      <c r="AC31" s="121"/>
      <c r="AD31" s="58">
        <f ca="1">COUNTIFS('補助額一覧 '!$E$6:$E$20,B31,'補助額一覧 '!$K$6:$K$20,"&gt;0")</f>
        <v>0</v>
      </c>
      <c r="AE31" s="70"/>
      <c r="AF31" s="80" t="s">
        <v>28</v>
      </c>
      <c r="AG31" s="89"/>
      <c r="AH31" s="97">
        <f ca="1">SUMIF('補助額一覧 '!$E$6:$E$20,B31,'補助額一覧 '!$K$6:$K$20)</f>
        <v>0</v>
      </c>
      <c r="AI31" s="105"/>
      <c r="AJ31" s="105"/>
      <c r="AK31" s="105"/>
      <c r="AL31" s="117" t="s">
        <v>80</v>
      </c>
      <c r="AM31" s="121"/>
    </row>
    <row r="32" spans="1:39" ht="12.75" customHeight="1">
      <c r="A32" s="23"/>
      <c r="B32" s="38" t="s">
        <v>11</v>
      </c>
      <c r="C32" s="38"/>
      <c r="D32" s="38"/>
      <c r="E32" s="38"/>
      <c r="F32" s="38"/>
      <c r="G32" s="38"/>
      <c r="H32" s="38"/>
      <c r="I32" s="38"/>
      <c r="J32" s="38"/>
      <c r="K32" s="38"/>
      <c r="L32" s="38"/>
      <c r="M32" s="38"/>
      <c r="N32" s="38"/>
      <c r="O32" s="38"/>
      <c r="P32" s="38"/>
      <c r="Q32" s="38"/>
      <c r="R32" s="38"/>
      <c r="S32" s="38"/>
      <c r="T32" s="63">
        <f ca="1">COUNTIFS('補助額一覧 '!$E$6:$E$20,B32,'補助額一覧 '!$H$6:$H$20,"&gt;0")</f>
        <v>0</v>
      </c>
      <c r="U32" s="75"/>
      <c r="V32" s="84" t="s">
        <v>28</v>
      </c>
      <c r="W32" s="93"/>
      <c r="X32" s="101">
        <f ca="1">SUMIF('補助額一覧 '!$E$6:$E$20,B32,'補助額一覧 '!$H$6:$H$20)</f>
        <v>0</v>
      </c>
      <c r="Y32" s="109"/>
      <c r="Z32" s="109"/>
      <c r="AA32" s="109"/>
      <c r="AB32" s="118" t="s">
        <v>80</v>
      </c>
      <c r="AC32" s="124"/>
      <c r="AD32" s="63">
        <f ca="1">COUNTIFS('補助額一覧 '!$E$6:$E$20,B32,'補助額一覧 '!$K$6:$K$20,"&gt;0")</f>
        <v>0</v>
      </c>
      <c r="AE32" s="75"/>
      <c r="AF32" s="84" t="s">
        <v>28</v>
      </c>
      <c r="AG32" s="93"/>
      <c r="AH32" s="101">
        <f ca="1">SUMIF('補助額一覧 '!$E$6:$E$20,B32,'補助額一覧 '!$K$6:$K$20)</f>
        <v>0</v>
      </c>
      <c r="AI32" s="109"/>
      <c r="AJ32" s="109"/>
      <c r="AK32" s="109"/>
      <c r="AL32" s="118" t="s">
        <v>80</v>
      </c>
      <c r="AM32" s="124"/>
    </row>
    <row r="33" spans="1:39" ht="12.75" customHeight="1">
      <c r="A33" s="24" t="s">
        <v>20</v>
      </c>
      <c r="B33" s="34" t="s">
        <v>41</v>
      </c>
      <c r="C33" s="39"/>
      <c r="D33" s="39"/>
      <c r="E33" s="39"/>
      <c r="F33" s="39"/>
      <c r="G33" s="39"/>
      <c r="H33" s="39"/>
      <c r="I33" s="39"/>
      <c r="J33" s="39"/>
      <c r="K33" s="39"/>
      <c r="L33" s="39"/>
      <c r="M33" s="39"/>
      <c r="N33" s="39"/>
      <c r="O33" s="39"/>
      <c r="P33" s="39"/>
      <c r="Q33" s="39"/>
      <c r="R33" s="39"/>
      <c r="S33" s="39"/>
      <c r="T33" s="64">
        <f ca="1">COUNTIFS('補助額一覧 '!$E$6:$E$20,B33,'補助額一覧 '!$H$6:$H$20,"&gt;0")</f>
        <v>0</v>
      </c>
      <c r="U33" s="76"/>
      <c r="V33" s="85" t="s">
        <v>28</v>
      </c>
      <c r="W33" s="94"/>
      <c r="X33" s="98">
        <f ca="1">SUMIF('補助額一覧 '!$E$6:$E$20,B33,'補助額一覧 '!$H$6:$H$20)</f>
        <v>0</v>
      </c>
      <c r="Y33" s="106"/>
      <c r="Z33" s="106"/>
      <c r="AA33" s="106"/>
      <c r="AB33" s="119" t="s">
        <v>80</v>
      </c>
      <c r="AC33" s="125"/>
      <c r="AD33" s="64">
        <f ca="1">COUNTIFS('補助額一覧 '!$E$6:$E$20,B33,'補助額一覧 '!$K$6:$K$20,"&gt;0")</f>
        <v>0</v>
      </c>
      <c r="AE33" s="76"/>
      <c r="AF33" s="85" t="s">
        <v>28</v>
      </c>
      <c r="AG33" s="94"/>
      <c r="AH33" s="98">
        <f ca="1">SUMIF('補助額一覧 '!$E$6:$E$20,B33,'補助額一覧 '!$K$6:$K$20)</f>
        <v>0</v>
      </c>
      <c r="AI33" s="106"/>
      <c r="AJ33" s="106"/>
      <c r="AK33" s="106"/>
      <c r="AL33" s="119" t="s">
        <v>80</v>
      </c>
      <c r="AM33" s="125"/>
    </row>
    <row r="34" spans="1:39" ht="12.75" customHeight="1">
      <c r="A34" s="20"/>
      <c r="B34" s="35" t="s">
        <v>42</v>
      </c>
      <c r="C34" s="40"/>
      <c r="D34" s="40"/>
      <c r="E34" s="40"/>
      <c r="F34" s="40"/>
      <c r="G34" s="40"/>
      <c r="H34" s="40"/>
      <c r="I34" s="40"/>
      <c r="J34" s="40"/>
      <c r="K34" s="40"/>
      <c r="L34" s="40"/>
      <c r="M34" s="40"/>
      <c r="N34" s="40"/>
      <c r="O34" s="40"/>
      <c r="P34" s="40"/>
      <c r="Q34" s="40"/>
      <c r="R34" s="40"/>
      <c r="S34" s="40"/>
      <c r="T34" s="59">
        <f ca="1">COUNTIFS('補助額一覧 '!$E$6:$E$20,B34,'補助額一覧 '!$H$6:$H$20,"&gt;0")</f>
        <v>0</v>
      </c>
      <c r="U34" s="71"/>
      <c r="V34" s="81" t="s">
        <v>28</v>
      </c>
      <c r="W34" s="90"/>
      <c r="X34" s="99">
        <f ca="1">SUMIF('補助額一覧 '!$E$6:$E$20,B34,'補助額一覧 '!$H$6:$H$20)</f>
        <v>0</v>
      </c>
      <c r="Y34" s="107"/>
      <c r="Z34" s="107"/>
      <c r="AA34" s="107"/>
      <c r="AB34" s="114" t="s">
        <v>80</v>
      </c>
      <c r="AC34" s="122"/>
      <c r="AD34" s="59">
        <f ca="1">COUNTIFS('補助額一覧 '!$E$6:$E$20,B34,'補助額一覧 '!$K$6:$K$20,"&gt;0")</f>
        <v>0</v>
      </c>
      <c r="AE34" s="71"/>
      <c r="AF34" s="81" t="s">
        <v>28</v>
      </c>
      <c r="AG34" s="90"/>
      <c r="AH34" s="99">
        <f ca="1">SUMIF('補助額一覧 '!$E$6:$E$20,B34,'補助額一覧 '!$K$6:$K$20)</f>
        <v>0</v>
      </c>
      <c r="AI34" s="107"/>
      <c r="AJ34" s="107"/>
      <c r="AK34" s="107"/>
      <c r="AL34" s="114" t="s">
        <v>80</v>
      </c>
      <c r="AM34" s="122"/>
    </row>
    <row r="35" spans="1:39" ht="12.75" customHeight="1">
      <c r="A35" s="20"/>
      <c r="B35" s="35" t="s">
        <v>26</v>
      </c>
      <c r="C35" s="40"/>
      <c r="D35" s="40"/>
      <c r="E35" s="40"/>
      <c r="F35" s="40"/>
      <c r="G35" s="40"/>
      <c r="H35" s="40"/>
      <c r="I35" s="40"/>
      <c r="J35" s="40"/>
      <c r="K35" s="40"/>
      <c r="L35" s="40"/>
      <c r="M35" s="40"/>
      <c r="N35" s="40"/>
      <c r="O35" s="40"/>
      <c r="P35" s="40"/>
      <c r="Q35" s="40"/>
      <c r="R35" s="40"/>
      <c r="S35" s="40"/>
      <c r="T35" s="59">
        <f ca="1">COUNTIFS('補助額一覧 '!$E$6:$E$20,B35,'補助額一覧 '!$H$6:$H$20,"&gt;0")</f>
        <v>0</v>
      </c>
      <c r="U35" s="71"/>
      <c r="V35" s="81" t="s">
        <v>28</v>
      </c>
      <c r="W35" s="90"/>
      <c r="X35" s="99">
        <f ca="1">SUMIF('補助額一覧 '!$E$6:$E$20,B35,'補助額一覧 '!$H$6:$H$20)</f>
        <v>0</v>
      </c>
      <c r="Y35" s="107"/>
      <c r="Z35" s="107"/>
      <c r="AA35" s="107"/>
      <c r="AB35" s="114" t="s">
        <v>80</v>
      </c>
      <c r="AC35" s="122"/>
      <c r="AD35" s="59">
        <f ca="1">COUNTIFS('補助額一覧 '!$E$6:$E$20,B35,'補助額一覧 '!$K$6:$K$20,"&gt;0")</f>
        <v>0</v>
      </c>
      <c r="AE35" s="71"/>
      <c r="AF35" s="81" t="s">
        <v>28</v>
      </c>
      <c r="AG35" s="90"/>
      <c r="AH35" s="99">
        <f ca="1">SUMIF('補助額一覧 '!$E$6:$E$20,B35,'補助額一覧 '!$K$6:$K$20)</f>
        <v>0</v>
      </c>
      <c r="AI35" s="107"/>
      <c r="AJ35" s="107"/>
      <c r="AK35" s="107"/>
      <c r="AL35" s="114" t="s">
        <v>80</v>
      </c>
      <c r="AM35" s="122"/>
    </row>
    <row r="36" spans="1:39" ht="12.75" customHeight="1">
      <c r="A36" s="20"/>
      <c r="B36" s="35" t="s">
        <v>32</v>
      </c>
      <c r="C36" s="40"/>
      <c r="D36" s="40"/>
      <c r="E36" s="40"/>
      <c r="F36" s="40"/>
      <c r="G36" s="40"/>
      <c r="H36" s="40"/>
      <c r="I36" s="40"/>
      <c r="J36" s="40"/>
      <c r="K36" s="40"/>
      <c r="L36" s="40"/>
      <c r="M36" s="40"/>
      <c r="N36" s="40"/>
      <c r="O36" s="40"/>
      <c r="P36" s="40"/>
      <c r="Q36" s="40"/>
      <c r="R36" s="40"/>
      <c r="S36" s="40"/>
      <c r="T36" s="59">
        <f ca="1">COUNTIFS('補助額一覧 '!$E$6:$E$20,B36,'補助額一覧 '!$H$6:$H$20,"&gt;0")</f>
        <v>0</v>
      </c>
      <c r="U36" s="71"/>
      <c r="V36" s="81" t="s">
        <v>28</v>
      </c>
      <c r="W36" s="90"/>
      <c r="X36" s="99">
        <f ca="1">SUMIF('補助額一覧 '!$E$6:$E$20,B36,'補助額一覧 '!$H$6:$H$20)</f>
        <v>0</v>
      </c>
      <c r="Y36" s="107"/>
      <c r="Z36" s="107"/>
      <c r="AA36" s="107"/>
      <c r="AB36" s="114" t="s">
        <v>80</v>
      </c>
      <c r="AC36" s="122"/>
      <c r="AD36" s="59">
        <f ca="1">COUNTIFS('補助額一覧 '!$E$6:$E$20,B36,'補助額一覧 '!$K$6:$K$20,"&gt;0")</f>
        <v>0</v>
      </c>
      <c r="AE36" s="71"/>
      <c r="AF36" s="81" t="s">
        <v>28</v>
      </c>
      <c r="AG36" s="90"/>
      <c r="AH36" s="99">
        <f ca="1">SUMIF('補助額一覧 '!$E$6:$E$20,B36,'補助額一覧 '!$K$6:$K$20)</f>
        <v>0</v>
      </c>
      <c r="AI36" s="107"/>
      <c r="AJ36" s="107"/>
      <c r="AK36" s="107"/>
      <c r="AL36" s="114" t="s">
        <v>80</v>
      </c>
      <c r="AM36" s="122"/>
    </row>
    <row r="37" spans="1:39" ht="12.75" customHeight="1">
      <c r="A37" s="20"/>
      <c r="B37" s="35" t="s">
        <v>4</v>
      </c>
      <c r="C37" s="40"/>
      <c r="D37" s="40"/>
      <c r="E37" s="40"/>
      <c r="F37" s="40"/>
      <c r="G37" s="40"/>
      <c r="H37" s="40"/>
      <c r="I37" s="40"/>
      <c r="J37" s="40"/>
      <c r="K37" s="40"/>
      <c r="L37" s="40"/>
      <c r="M37" s="40"/>
      <c r="N37" s="40"/>
      <c r="O37" s="40"/>
      <c r="P37" s="40"/>
      <c r="Q37" s="40"/>
      <c r="R37" s="40"/>
      <c r="S37" s="40"/>
      <c r="T37" s="59">
        <f ca="1">COUNTIFS('補助額一覧 '!$E$6:$E$20,B37,'補助額一覧 '!$H$6:$H$20,"&gt;0")</f>
        <v>0</v>
      </c>
      <c r="U37" s="71"/>
      <c r="V37" s="81" t="s">
        <v>28</v>
      </c>
      <c r="W37" s="90"/>
      <c r="X37" s="99">
        <f ca="1">SUMIF('補助額一覧 '!$E$6:$E$20,B37,'補助額一覧 '!$H$6:$H$20)</f>
        <v>0</v>
      </c>
      <c r="Y37" s="107"/>
      <c r="Z37" s="107"/>
      <c r="AA37" s="107"/>
      <c r="AB37" s="114" t="s">
        <v>80</v>
      </c>
      <c r="AC37" s="122"/>
      <c r="AD37" s="59">
        <f ca="1">COUNTIFS('補助額一覧 '!$E$6:$E$20,B37,'補助額一覧 '!$K$6:$K$20,"&gt;0")</f>
        <v>0</v>
      </c>
      <c r="AE37" s="71"/>
      <c r="AF37" s="81" t="s">
        <v>28</v>
      </c>
      <c r="AG37" s="90"/>
      <c r="AH37" s="99">
        <f ca="1">SUMIF('補助額一覧 '!$E$6:$E$20,B37,'補助額一覧 '!$K$6:$K$20)</f>
        <v>0</v>
      </c>
      <c r="AI37" s="107"/>
      <c r="AJ37" s="107"/>
      <c r="AK37" s="107"/>
      <c r="AL37" s="114" t="s">
        <v>80</v>
      </c>
      <c r="AM37" s="122"/>
    </row>
    <row r="38" spans="1:39" ht="12.75" customHeight="1">
      <c r="A38" s="20"/>
      <c r="B38" s="35" t="s">
        <v>43</v>
      </c>
      <c r="C38" s="40"/>
      <c r="D38" s="40"/>
      <c r="E38" s="40"/>
      <c r="F38" s="40"/>
      <c r="G38" s="40"/>
      <c r="H38" s="40"/>
      <c r="I38" s="40"/>
      <c r="J38" s="40"/>
      <c r="K38" s="40"/>
      <c r="L38" s="40"/>
      <c r="M38" s="40"/>
      <c r="N38" s="40"/>
      <c r="O38" s="40"/>
      <c r="P38" s="40"/>
      <c r="Q38" s="40"/>
      <c r="R38" s="40"/>
      <c r="S38" s="40"/>
      <c r="T38" s="59">
        <f ca="1">COUNTIFS('補助額一覧 '!$E$6:$E$20,B38,'補助額一覧 '!$H$6:$H$20,"&gt;0")</f>
        <v>0</v>
      </c>
      <c r="U38" s="71"/>
      <c r="V38" s="81" t="s">
        <v>28</v>
      </c>
      <c r="W38" s="90"/>
      <c r="X38" s="99">
        <f ca="1">SUMIF('補助額一覧 '!$E$6:$E$20,B38,'補助額一覧 '!$H$6:$H$20)</f>
        <v>0</v>
      </c>
      <c r="Y38" s="107"/>
      <c r="Z38" s="107"/>
      <c r="AA38" s="107"/>
      <c r="AB38" s="114" t="s">
        <v>80</v>
      </c>
      <c r="AC38" s="122"/>
      <c r="AD38" s="59">
        <f ca="1">COUNTIFS('補助額一覧 '!$E$6:$E$20,B38,'補助額一覧 '!$K$6:$K$20,"&gt;0")</f>
        <v>0</v>
      </c>
      <c r="AE38" s="71"/>
      <c r="AF38" s="81" t="s">
        <v>28</v>
      </c>
      <c r="AG38" s="90"/>
      <c r="AH38" s="99">
        <f ca="1">SUMIF('補助額一覧 '!$E$6:$E$20,B38,'補助額一覧 '!$K$6:$K$20)</f>
        <v>0</v>
      </c>
      <c r="AI38" s="107"/>
      <c r="AJ38" s="107"/>
      <c r="AK38" s="107"/>
      <c r="AL38" s="114" t="s">
        <v>80</v>
      </c>
      <c r="AM38" s="122"/>
    </row>
    <row r="39" spans="1:39" ht="12.75" customHeight="1">
      <c r="A39" s="20"/>
      <c r="B39" s="35" t="s">
        <v>56</v>
      </c>
      <c r="C39" s="40"/>
      <c r="D39" s="40"/>
      <c r="E39" s="40"/>
      <c r="F39" s="40"/>
      <c r="G39" s="40"/>
      <c r="H39" s="40"/>
      <c r="I39" s="40"/>
      <c r="J39" s="40"/>
      <c r="K39" s="40"/>
      <c r="L39" s="40"/>
      <c r="M39" s="40"/>
      <c r="N39" s="40"/>
      <c r="O39" s="40"/>
      <c r="P39" s="40"/>
      <c r="Q39" s="40"/>
      <c r="R39" s="40"/>
      <c r="S39" s="40"/>
      <c r="T39" s="59">
        <f ca="1">COUNTIFS('補助額一覧 '!$E$6:$E$20,B39,'補助額一覧 '!$H$6:$H$20,"&gt;0")</f>
        <v>0</v>
      </c>
      <c r="U39" s="71"/>
      <c r="V39" s="81" t="s">
        <v>28</v>
      </c>
      <c r="W39" s="90"/>
      <c r="X39" s="99">
        <f ca="1">SUMIF('補助額一覧 '!$E$6:$E$20,B39,'補助額一覧 '!$H$6:$H$20)</f>
        <v>0</v>
      </c>
      <c r="Y39" s="107"/>
      <c r="Z39" s="107"/>
      <c r="AA39" s="107"/>
      <c r="AB39" s="114" t="s">
        <v>80</v>
      </c>
      <c r="AC39" s="122"/>
      <c r="AD39" s="59">
        <f ca="1">COUNTIFS('補助額一覧 '!$E$6:$E$20,B39,'補助額一覧 '!$K$6:$K$20,"&gt;0")</f>
        <v>0</v>
      </c>
      <c r="AE39" s="71"/>
      <c r="AF39" s="81" t="s">
        <v>28</v>
      </c>
      <c r="AG39" s="90"/>
      <c r="AH39" s="99">
        <f ca="1">SUMIF('補助額一覧 '!$E$6:$E$20,B39,'補助額一覧 '!$K$6:$K$20)</f>
        <v>0</v>
      </c>
      <c r="AI39" s="107"/>
      <c r="AJ39" s="107"/>
      <c r="AK39" s="107"/>
      <c r="AL39" s="114" t="s">
        <v>80</v>
      </c>
      <c r="AM39" s="122"/>
    </row>
    <row r="40" spans="1:39" ht="12.75" customHeight="1">
      <c r="A40" s="20"/>
      <c r="B40" s="35" t="s">
        <v>44</v>
      </c>
      <c r="C40" s="40"/>
      <c r="D40" s="40"/>
      <c r="E40" s="40"/>
      <c r="F40" s="40"/>
      <c r="G40" s="40"/>
      <c r="H40" s="40"/>
      <c r="I40" s="40"/>
      <c r="J40" s="40"/>
      <c r="K40" s="40"/>
      <c r="L40" s="40"/>
      <c r="M40" s="40"/>
      <c r="N40" s="40"/>
      <c r="O40" s="40"/>
      <c r="P40" s="40"/>
      <c r="Q40" s="40"/>
      <c r="R40" s="40"/>
      <c r="S40" s="40"/>
      <c r="T40" s="59">
        <f ca="1">COUNTIFS('補助額一覧 '!$E$6:$E$20,B40,'補助額一覧 '!$H$6:$H$20,"&gt;0")</f>
        <v>0</v>
      </c>
      <c r="U40" s="71"/>
      <c r="V40" s="81" t="s">
        <v>28</v>
      </c>
      <c r="W40" s="90"/>
      <c r="X40" s="99">
        <f ca="1">SUMIF('補助額一覧 '!$E$6:$E$20,B40,'補助額一覧 '!$H$6:$H$20)</f>
        <v>0</v>
      </c>
      <c r="Y40" s="107"/>
      <c r="Z40" s="107"/>
      <c r="AA40" s="107"/>
      <c r="AB40" s="114" t="s">
        <v>80</v>
      </c>
      <c r="AC40" s="122"/>
      <c r="AD40" s="59">
        <f ca="1">COUNTIFS('補助額一覧 '!$E$6:$E$20,B40,'補助額一覧 '!$K$6:$K$20,"&gt;0")</f>
        <v>0</v>
      </c>
      <c r="AE40" s="71"/>
      <c r="AF40" s="81" t="s">
        <v>28</v>
      </c>
      <c r="AG40" s="90"/>
      <c r="AH40" s="99">
        <f ca="1">SUMIF('補助額一覧 '!$E$6:$E$20,B40,'補助額一覧 '!$K$6:$K$20)</f>
        <v>0</v>
      </c>
      <c r="AI40" s="107"/>
      <c r="AJ40" s="107"/>
      <c r="AK40" s="107"/>
      <c r="AL40" s="114" t="s">
        <v>80</v>
      </c>
      <c r="AM40" s="122"/>
    </row>
    <row r="41" spans="1:39" ht="12.75" customHeight="1">
      <c r="A41" s="20"/>
      <c r="B41" s="35" t="s">
        <v>57</v>
      </c>
      <c r="C41" s="40"/>
      <c r="D41" s="40"/>
      <c r="E41" s="40"/>
      <c r="F41" s="40"/>
      <c r="G41" s="40"/>
      <c r="H41" s="40"/>
      <c r="I41" s="40"/>
      <c r="J41" s="40"/>
      <c r="K41" s="40"/>
      <c r="L41" s="40"/>
      <c r="M41" s="40"/>
      <c r="N41" s="40"/>
      <c r="O41" s="40"/>
      <c r="P41" s="40"/>
      <c r="Q41" s="40"/>
      <c r="R41" s="40"/>
      <c r="S41" s="40"/>
      <c r="T41" s="59">
        <f ca="1">COUNTIFS('補助額一覧 '!$E$6:$E$20,B41,'補助額一覧 '!$H$6:$H$20,"&gt;0")</f>
        <v>0</v>
      </c>
      <c r="U41" s="71"/>
      <c r="V41" s="81" t="s">
        <v>28</v>
      </c>
      <c r="W41" s="90"/>
      <c r="X41" s="99">
        <f ca="1">SUMIF('補助額一覧 '!$E$6:$E$20,B41,'補助額一覧 '!$H$6:$H$20)</f>
        <v>0</v>
      </c>
      <c r="Y41" s="107"/>
      <c r="Z41" s="107"/>
      <c r="AA41" s="107"/>
      <c r="AB41" s="114" t="s">
        <v>80</v>
      </c>
      <c r="AC41" s="122"/>
      <c r="AD41" s="59">
        <f ca="1">COUNTIFS('補助額一覧 '!$E$6:$E$20,B41,'補助額一覧 '!$K$6:$K$20,"&gt;0")</f>
        <v>0</v>
      </c>
      <c r="AE41" s="71"/>
      <c r="AF41" s="81" t="s">
        <v>28</v>
      </c>
      <c r="AG41" s="90"/>
      <c r="AH41" s="99">
        <f ca="1">SUMIF('補助額一覧 '!$E$6:$E$20,B41,'補助額一覧 '!$K$6:$K$20)</f>
        <v>0</v>
      </c>
      <c r="AI41" s="107"/>
      <c r="AJ41" s="107"/>
      <c r="AK41" s="107"/>
      <c r="AL41" s="114" t="s">
        <v>80</v>
      </c>
      <c r="AM41" s="122"/>
    </row>
    <row r="42" spans="1:39" ht="12.75" customHeight="1">
      <c r="A42" s="20"/>
      <c r="B42" s="35" t="s">
        <v>29</v>
      </c>
      <c r="C42" s="40"/>
      <c r="D42" s="40"/>
      <c r="E42" s="40"/>
      <c r="F42" s="40"/>
      <c r="G42" s="40"/>
      <c r="H42" s="40"/>
      <c r="I42" s="40"/>
      <c r="J42" s="40"/>
      <c r="K42" s="40"/>
      <c r="L42" s="40"/>
      <c r="M42" s="40"/>
      <c r="N42" s="40"/>
      <c r="O42" s="40"/>
      <c r="P42" s="40"/>
      <c r="Q42" s="40"/>
      <c r="R42" s="40"/>
      <c r="S42" s="40"/>
      <c r="T42" s="59">
        <f ca="1">COUNTIFS('補助額一覧 '!$E$6:$E$20,B42,'補助額一覧 '!$H$6:$H$20,"&gt;0")</f>
        <v>0</v>
      </c>
      <c r="U42" s="71"/>
      <c r="V42" s="81" t="s">
        <v>28</v>
      </c>
      <c r="W42" s="90"/>
      <c r="X42" s="99">
        <f ca="1">SUMIF('補助額一覧 '!$E$6:$E$20,B42,'補助額一覧 '!$H$6:$H$20)</f>
        <v>0</v>
      </c>
      <c r="Y42" s="107"/>
      <c r="Z42" s="107"/>
      <c r="AA42" s="107"/>
      <c r="AB42" s="114" t="s">
        <v>80</v>
      </c>
      <c r="AC42" s="122"/>
      <c r="AD42" s="59">
        <f ca="1">COUNTIFS('補助額一覧 '!$E$6:$E$20,B42,'補助額一覧 '!$K$6:$K$20,"&gt;0")</f>
        <v>0</v>
      </c>
      <c r="AE42" s="71"/>
      <c r="AF42" s="81" t="s">
        <v>28</v>
      </c>
      <c r="AG42" s="90"/>
      <c r="AH42" s="99">
        <f ca="1">SUMIF('補助額一覧 '!$E$6:$E$20,B42,'補助額一覧 '!$K$6:$K$20)</f>
        <v>0</v>
      </c>
      <c r="AI42" s="107"/>
      <c r="AJ42" s="107"/>
      <c r="AK42" s="107"/>
      <c r="AL42" s="114" t="s">
        <v>80</v>
      </c>
      <c r="AM42" s="122"/>
    </row>
    <row r="43" spans="1:39" ht="12.75" customHeight="1">
      <c r="A43" s="20"/>
      <c r="B43" s="35" t="s">
        <v>58</v>
      </c>
      <c r="C43" s="40"/>
      <c r="D43" s="40"/>
      <c r="E43" s="40"/>
      <c r="F43" s="40"/>
      <c r="G43" s="40"/>
      <c r="H43" s="40"/>
      <c r="I43" s="40"/>
      <c r="J43" s="40"/>
      <c r="K43" s="40"/>
      <c r="L43" s="40"/>
      <c r="M43" s="40"/>
      <c r="N43" s="40"/>
      <c r="O43" s="40"/>
      <c r="P43" s="40"/>
      <c r="Q43" s="40"/>
      <c r="R43" s="40"/>
      <c r="S43" s="40"/>
      <c r="T43" s="59">
        <f ca="1">COUNTIFS('補助額一覧 '!$E$6:$E$20,B43,'補助額一覧 '!$H$6:$H$20,"&gt;0")</f>
        <v>0</v>
      </c>
      <c r="U43" s="71"/>
      <c r="V43" s="81" t="s">
        <v>28</v>
      </c>
      <c r="W43" s="90"/>
      <c r="X43" s="99">
        <f ca="1">SUMIF('補助額一覧 '!$E$6:$E$20,B43,'補助額一覧 '!$H$6:$H$20)</f>
        <v>0</v>
      </c>
      <c r="Y43" s="107"/>
      <c r="Z43" s="107"/>
      <c r="AA43" s="107"/>
      <c r="AB43" s="114" t="s">
        <v>80</v>
      </c>
      <c r="AC43" s="122"/>
      <c r="AD43" s="59">
        <f ca="1">COUNTIFS('補助額一覧 '!$E$6:$E$20,B43,'補助額一覧 '!$K$6:$K$20,"&gt;0")</f>
        <v>0</v>
      </c>
      <c r="AE43" s="71"/>
      <c r="AF43" s="81" t="s">
        <v>28</v>
      </c>
      <c r="AG43" s="90"/>
      <c r="AH43" s="99">
        <f ca="1">SUMIF('補助額一覧 '!$E$6:$E$20,B43,'補助額一覧 '!$K$6:$K$20)</f>
        <v>0</v>
      </c>
      <c r="AI43" s="107"/>
      <c r="AJ43" s="107"/>
      <c r="AK43" s="107"/>
      <c r="AL43" s="114" t="s">
        <v>80</v>
      </c>
      <c r="AM43" s="122"/>
    </row>
    <row r="44" spans="1:39" ht="12.75" customHeight="1">
      <c r="A44" s="20"/>
      <c r="B44" s="35" t="s">
        <v>59</v>
      </c>
      <c r="C44" s="46"/>
      <c r="D44" s="46"/>
      <c r="E44" s="46"/>
      <c r="F44" s="46"/>
      <c r="G44" s="46"/>
      <c r="H44" s="46"/>
      <c r="I44" s="46"/>
      <c r="J44" s="46"/>
      <c r="K44" s="46"/>
      <c r="L44" s="46"/>
      <c r="M44" s="46"/>
      <c r="N44" s="46"/>
      <c r="O44" s="46"/>
      <c r="P44" s="46"/>
      <c r="Q44" s="46"/>
      <c r="R44" s="46"/>
      <c r="S44" s="46"/>
      <c r="T44" s="59">
        <f ca="1">COUNTIFS('補助額一覧 '!$E$6:$E$20,B44,'補助額一覧 '!$H$6:$H$20,"&gt;0")</f>
        <v>0</v>
      </c>
      <c r="U44" s="71"/>
      <c r="V44" s="81" t="s">
        <v>28</v>
      </c>
      <c r="W44" s="90"/>
      <c r="X44" s="99">
        <f ca="1">SUMIF('補助額一覧 '!$E$6:$E$20,B44,'補助額一覧 '!$H$6:$H$20)</f>
        <v>0</v>
      </c>
      <c r="Y44" s="107"/>
      <c r="Z44" s="107"/>
      <c r="AA44" s="107"/>
      <c r="AB44" s="114" t="s">
        <v>80</v>
      </c>
      <c r="AC44" s="122"/>
      <c r="AD44" s="59">
        <f ca="1">COUNTIFS('補助額一覧 '!$E$6:$E$20,B44,'補助額一覧 '!$K$6:$K$20,"&gt;0")</f>
        <v>0</v>
      </c>
      <c r="AE44" s="71"/>
      <c r="AF44" s="81" t="s">
        <v>28</v>
      </c>
      <c r="AG44" s="90"/>
      <c r="AH44" s="99">
        <f ca="1">SUMIF('補助額一覧 '!$E$6:$E$20,B44,'補助額一覧 '!$K$6:$K$20)</f>
        <v>0</v>
      </c>
      <c r="AI44" s="107"/>
      <c r="AJ44" s="107"/>
      <c r="AK44" s="107"/>
      <c r="AL44" s="114" t="s">
        <v>80</v>
      </c>
      <c r="AM44" s="122"/>
    </row>
    <row r="45" spans="1:39" ht="12.75" customHeight="1">
      <c r="A45" s="20"/>
      <c r="B45" s="42" t="s">
        <v>60</v>
      </c>
      <c r="C45" s="46"/>
      <c r="D45" s="46"/>
      <c r="E45" s="46"/>
      <c r="F45" s="46"/>
      <c r="G45" s="46"/>
      <c r="H45" s="46"/>
      <c r="I45" s="46"/>
      <c r="J45" s="46"/>
      <c r="K45" s="46"/>
      <c r="L45" s="46"/>
      <c r="M45" s="46"/>
      <c r="N45" s="46"/>
      <c r="O45" s="46"/>
      <c r="P45" s="46"/>
      <c r="Q45" s="46"/>
      <c r="R45" s="46"/>
      <c r="S45" s="46"/>
      <c r="T45" s="59">
        <f ca="1">COUNTIFS('補助額一覧 '!$E$6:$E$20,B45,'補助額一覧 '!$H$6:$H$20,"&gt;0")</f>
        <v>0</v>
      </c>
      <c r="U45" s="71"/>
      <c r="V45" s="81" t="s">
        <v>28</v>
      </c>
      <c r="W45" s="90"/>
      <c r="X45" s="99">
        <f ca="1">SUMIF('補助額一覧 '!$E$6:$E$20,B45,'補助額一覧 '!$H$6:$H$20)</f>
        <v>0</v>
      </c>
      <c r="Y45" s="107"/>
      <c r="Z45" s="107"/>
      <c r="AA45" s="107"/>
      <c r="AB45" s="114" t="s">
        <v>80</v>
      </c>
      <c r="AC45" s="122"/>
      <c r="AD45" s="59">
        <f ca="1">COUNTIFS('補助額一覧 '!$E$6:$E$20,B45,'補助額一覧 '!$K$6:$K$20,"&gt;0")</f>
        <v>0</v>
      </c>
      <c r="AE45" s="71"/>
      <c r="AF45" s="81" t="s">
        <v>28</v>
      </c>
      <c r="AG45" s="90"/>
      <c r="AH45" s="99">
        <f ca="1">SUMIF('補助額一覧 '!$E$6:$E$20,B45,'補助額一覧 '!$K$6:$K$20)</f>
        <v>0</v>
      </c>
      <c r="AI45" s="107"/>
      <c r="AJ45" s="107"/>
      <c r="AK45" s="107"/>
      <c r="AL45" s="114" t="s">
        <v>80</v>
      </c>
      <c r="AM45" s="122"/>
    </row>
    <row r="46" spans="1:39" ht="12.75" customHeight="1">
      <c r="A46" s="20"/>
      <c r="B46" s="42" t="s">
        <v>38</v>
      </c>
      <c r="C46" s="46"/>
      <c r="D46" s="46"/>
      <c r="E46" s="46"/>
      <c r="F46" s="46"/>
      <c r="G46" s="46"/>
      <c r="H46" s="46"/>
      <c r="I46" s="46"/>
      <c r="J46" s="46"/>
      <c r="K46" s="46"/>
      <c r="L46" s="46"/>
      <c r="M46" s="46"/>
      <c r="N46" s="46"/>
      <c r="O46" s="46"/>
      <c r="P46" s="46"/>
      <c r="Q46" s="46"/>
      <c r="R46" s="46"/>
      <c r="S46" s="46"/>
      <c r="T46" s="65">
        <f ca="1">COUNTIFS('補助額一覧 '!$E$6:$E$20,B46,'補助額一覧 '!$H$6:$H$20,"&gt;0")</f>
        <v>0</v>
      </c>
      <c r="U46" s="77"/>
      <c r="V46" s="86" t="s">
        <v>28</v>
      </c>
      <c r="W46" s="95"/>
      <c r="X46" s="103">
        <f ca="1">SUMIF('補助額一覧 '!$E$6:$E$20,B46,'補助額一覧 '!$H$6:$H$20)</f>
        <v>0</v>
      </c>
      <c r="Y46" s="111"/>
      <c r="Z46" s="111"/>
      <c r="AA46" s="111"/>
      <c r="AB46" s="116" t="s">
        <v>80</v>
      </c>
      <c r="AC46" s="123"/>
      <c r="AD46" s="65">
        <f ca="1">COUNTIFS('補助額一覧 '!$E$6:$E$20,B46,'補助額一覧 '!$K$6:$K$20,"&gt;0")</f>
        <v>0</v>
      </c>
      <c r="AE46" s="77"/>
      <c r="AF46" s="86" t="s">
        <v>28</v>
      </c>
      <c r="AG46" s="95"/>
      <c r="AH46" s="103">
        <f ca="1">SUMIF('補助額一覧 '!$E$6:$E$20,B46,'補助額一覧 '!$K$6:$K$20)</f>
        <v>0</v>
      </c>
      <c r="AI46" s="111"/>
      <c r="AJ46" s="111"/>
      <c r="AK46" s="111"/>
      <c r="AL46" s="116" t="s">
        <v>80</v>
      </c>
      <c r="AM46" s="123"/>
    </row>
    <row r="47" spans="1:39" ht="15.75" customHeight="1">
      <c r="A47" s="25" t="s">
        <v>25</v>
      </c>
      <c r="B47" s="43"/>
      <c r="C47" s="43"/>
      <c r="D47" s="43"/>
      <c r="E47" s="43"/>
      <c r="F47" s="43"/>
      <c r="G47" s="43"/>
      <c r="H47" s="43"/>
      <c r="I47" s="43"/>
      <c r="J47" s="43"/>
      <c r="K47" s="43"/>
      <c r="L47" s="43"/>
      <c r="M47" s="43"/>
      <c r="N47" s="43"/>
      <c r="O47" s="43"/>
      <c r="P47" s="43"/>
      <c r="Q47" s="43"/>
      <c r="R47" s="43"/>
      <c r="S47" s="55"/>
      <c r="T47" s="66">
        <f ca="1">SUM(T12:U46)</f>
        <v>0</v>
      </c>
      <c r="U47" s="78"/>
      <c r="V47" s="87" t="s">
        <v>28</v>
      </c>
      <c r="W47" s="96"/>
      <c r="X47" s="104">
        <f ca="1">SUM(X12:AA46)</f>
        <v>0</v>
      </c>
      <c r="Y47" s="112"/>
      <c r="Z47" s="112"/>
      <c r="AA47" s="112"/>
      <c r="AB47" s="79" t="s">
        <v>80</v>
      </c>
      <c r="AC47" s="126"/>
      <c r="AD47" s="66">
        <f ca="1">SUM(AD12:AE46)</f>
        <v>0</v>
      </c>
      <c r="AE47" s="78"/>
      <c r="AF47" s="87" t="s">
        <v>28</v>
      </c>
      <c r="AG47" s="96"/>
      <c r="AH47" s="104">
        <f ca="1">SUM(AH12:AK46)</f>
        <v>0</v>
      </c>
      <c r="AI47" s="112"/>
      <c r="AJ47" s="112"/>
      <c r="AK47" s="112"/>
      <c r="AL47" s="79" t="s">
        <v>80</v>
      </c>
      <c r="AM47" s="126"/>
    </row>
    <row r="48" spans="1:39" ht="15.75" customHeight="1">
      <c r="A48" s="25" t="s">
        <v>8</v>
      </c>
      <c r="B48" s="43"/>
      <c r="C48" s="43"/>
      <c r="D48" s="43"/>
      <c r="E48" s="43"/>
      <c r="F48" s="43"/>
      <c r="G48" s="43"/>
      <c r="H48" s="43"/>
      <c r="I48" s="43"/>
      <c r="J48" s="43"/>
      <c r="K48" s="43"/>
      <c r="L48" s="43"/>
      <c r="M48" s="43"/>
      <c r="N48" s="43"/>
      <c r="O48" s="43"/>
      <c r="P48" s="43"/>
      <c r="Q48" s="43"/>
      <c r="R48" s="43"/>
      <c r="S48" s="55"/>
      <c r="T48" s="67">
        <f ca="1">X47+AH47</f>
        <v>0</v>
      </c>
      <c r="U48" s="79"/>
      <c r="V48" s="79"/>
      <c r="W48" s="79"/>
      <c r="X48" s="79"/>
      <c r="Y48" s="79"/>
      <c r="Z48" s="79"/>
      <c r="AA48" s="79"/>
      <c r="AB48" s="79"/>
      <c r="AC48" s="79"/>
      <c r="AD48" s="79"/>
      <c r="AE48" s="79"/>
      <c r="AF48" s="79"/>
      <c r="AG48" s="79"/>
      <c r="AH48" s="79"/>
      <c r="AI48" s="79"/>
      <c r="AJ48" s="79"/>
      <c r="AK48" s="79"/>
      <c r="AL48" s="79" t="s">
        <v>80</v>
      </c>
      <c r="AM48" s="126"/>
    </row>
    <row r="49" spans="1:39">
      <c r="A49" s="14" t="s">
        <v>110</v>
      </c>
    </row>
    <row r="50" spans="1:39" s="14" customFormat="1" ht="10.5">
      <c r="A50" s="26" t="s">
        <v>109</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row>
    <row r="51" spans="1:39">
      <c r="A51" s="14" t="s">
        <v>111</v>
      </c>
    </row>
    <row r="52" spans="1:39" s="14" customFormat="1" ht="10.5">
      <c r="C52" s="14" t="s">
        <v>113</v>
      </c>
    </row>
    <row r="59" spans="1:39">
      <c r="A59" s="27"/>
    </row>
    <row r="60" spans="1:39" hidden="1">
      <c r="A60" s="27" t="s">
        <v>181</v>
      </c>
    </row>
    <row r="61" spans="1:39" hidden="1">
      <c r="A61" s="27" t="s">
        <v>148</v>
      </c>
    </row>
  </sheetData>
  <sheetProtection password="E89D" sheet="1" objects="1" scenarios="1"/>
  <mergeCells count="240">
    <mergeCell ref="B3:K3"/>
    <mergeCell ref="L3:AL3"/>
    <mergeCell ref="B4:K4"/>
    <mergeCell ref="L4:AL4"/>
    <mergeCell ref="B5:K5"/>
    <mergeCell ref="L5:AL5"/>
    <mergeCell ref="B6:K6"/>
    <mergeCell ref="L6:AL6"/>
    <mergeCell ref="T9:AM9"/>
    <mergeCell ref="T10:AC10"/>
    <mergeCell ref="AD10:AM10"/>
    <mergeCell ref="T11:W11"/>
    <mergeCell ref="X11:AC11"/>
    <mergeCell ref="AD11:AG11"/>
    <mergeCell ref="AH11:AM11"/>
    <mergeCell ref="T12:U12"/>
    <mergeCell ref="V12:W12"/>
    <mergeCell ref="X12:AA12"/>
    <mergeCell ref="AD12:AE12"/>
    <mergeCell ref="AF12:AG12"/>
    <mergeCell ref="AH12:AK12"/>
    <mergeCell ref="T13:U13"/>
    <mergeCell ref="V13:W13"/>
    <mergeCell ref="X13:AA13"/>
    <mergeCell ref="AD13:AE13"/>
    <mergeCell ref="AF13:AG13"/>
    <mergeCell ref="AH13:AK13"/>
    <mergeCell ref="T14:U14"/>
    <mergeCell ref="V14:W14"/>
    <mergeCell ref="X14:AA14"/>
    <mergeCell ref="AD14:AE14"/>
    <mergeCell ref="AF14:AG14"/>
    <mergeCell ref="AH14:AK14"/>
    <mergeCell ref="T15:U15"/>
    <mergeCell ref="V15:W15"/>
    <mergeCell ref="X15:AA15"/>
    <mergeCell ref="AD15:AE15"/>
    <mergeCell ref="AF15:AG15"/>
    <mergeCell ref="AH15:AK15"/>
    <mergeCell ref="T16:U16"/>
    <mergeCell ref="V16:W16"/>
    <mergeCell ref="X16:AA16"/>
    <mergeCell ref="AD16:AE16"/>
    <mergeCell ref="AF16:AG16"/>
    <mergeCell ref="AH16:AK16"/>
    <mergeCell ref="T17:U17"/>
    <mergeCell ref="V17:W17"/>
    <mergeCell ref="X17:AA17"/>
    <mergeCell ref="AD17:AE17"/>
    <mergeCell ref="AF17:AG17"/>
    <mergeCell ref="AH17:AK17"/>
    <mergeCell ref="T18:U18"/>
    <mergeCell ref="V18:W18"/>
    <mergeCell ref="X18:AA18"/>
    <mergeCell ref="AD18:AE18"/>
    <mergeCell ref="AF18:AG18"/>
    <mergeCell ref="AH18:AK18"/>
    <mergeCell ref="T19:U19"/>
    <mergeCell ref="V19:W19"/>
    <mergeCell ref="X19:AA19"/>
    <mergeCell ref="AD19:AE19"/>
    <mergeCell ref="AF19:AG19"/>
    <mergeCell ref="AH19:AK19"/>
    <mergeCell ref="T20:U20"/>
    <mergeCell ref="V20:W20"/>
    <mergeCell ref="X20:AA20"/>
    <mergeCell ref="AD20:AE20"/>
    <mergeCell ref="AF20:AG20"/>
    <mergeCell ref="AH20:AK20"/>
    <mergeCell ref="T21:U21"/>
    <mergeCell ref="V21:W21"/>
    <mergeCell ref="X21:AA21"/>
    <mergeCell ref="AD21:AE21"/>
    <mergeCell ref="AF21:AG21"/>
    <mergeCell ref="AH21:AK21"/>
    <mergeCell ref="T22:U22"/>
    <mergeCell ref="V22:W22"/>
    <mergeCell ref="X22:AA22"/>
    <mergeCell ref="AD22:AE22"/>
    <mergeCell ref="AF22:AG22"/>
    <mergeCell ref="AH22:AK22"/>
    <mergeCell ref="T23:U23"/>
    <mergeCell ref="V23:W23"/>
    <mergeCell ref="X23:AA23"/>
    <mergeCell ref="AD23:AE23"/>
    <mergeCell ref="AF23:AG23"/>
    <mergeCell ref="AH23:AK23"/>
    <mergeCell ref="T24:U24"/>
    <mergeCell ref="V24:W24"/>
    <mergeCell ref="X24:AA24"/>
    <mergeCell ref="AD24:AE24"/>
    <mergeCell ref="AF24:AG24"/>
    <mergeCell ref="AH24:AK24"/>
    <mergeCell ref="T25:U25"/>
    <mergeCell ref="V25:W25"/>
    <mergeCell ref="X25:AA25"/>
    <mergeCell ref="AD25:AE25"/>
    <mergeCell ref="AF25:AG25"/>
    <mergeCell ref="AH25:AK25"/>
    <mergeCell ref="T26:U26"/>
    <mergeCell ref="V26:W26"/>
    <mergeCell ref="X26:AA26"/>
    <mergeCell ref="AD26:AE26"/>
    <mergeCell ref="AF26:AG26"/>
    <mergeCell ref="AH26:AK26"/>
    <mergeCell ref="T27:U27"/>
    <mergeCell ref="V27:W27"/>
    <mergeCell ref="X27:AA27"/>
    <mergeCell ref="AD27:AE27"/>
    <mergeCell ref="AF27:AG27"/>
    <mergeCell ref="AH27:AK27"/>
    <mergeCell ref="T28:U28"/>
    <mergeCell ref="V28:W28"/>
    <mergeCell ref="X28:AA28"/>
    <mergeCell ref="AD28:AE28"/>
    <mergeCell ref="AF28:AG28"/>
    <mergeCell ref="AH28:AK28"/>
    <mergeCell ref="T29:U29"/>
    <mergeCell ref="V29:W29"/>
    <mergeCell ref="X29:AA29"/>
    <mergeCell ref="AD29:AE29"/>
    <mergeCell ref="AF29:AG29"/>
    <mergeCell ref="AH29:AK29"/>
    <mergeCell ref="T30:U30"/>
    <mergeCell ref="V30:W30"/>
    <mergeCell ref="X30:AA30"/>
    <mergeCell ref="AD30:AE30"/>
    <mergeCell ref="AF30:AG30"/>
    <mergeCell ref="AH30:AK30"/>
    <mergeCell ref="T31:U31"/>
    <mergeCell ref="V31:W31"/>
    <mergeCell ref="X31:AA31"/>
    <mergeCell ref="AD31:AE31"/>
    <mergeCell ref="AF31:AG31"/>
    <mergeCell ref="AH31:AK31"/>
    <mergeCell ref="T32:U32"/>
    <mergeCell ref="V32:W32"/>
    <mergeCell ref="X32:AA32"/>
    <mergeCell ref="AD32:AE32"/>
    <mergeCell ref="AF32:AG32"/>
    <mergeCell ref="AH32:AK32"/>
    <mergeCell ref="T33:U33"/>
    <mergeCell ref="V33:W33"/>
    <mergeCell ref="X33:AA33"/>
    <mergeCell ref="AD33:AE33"/>
    <mergeCell ref="AF33:AG33"/>
    <mergeCell ref="AH33:AK33"/>
    <mergeCell ref="T34:U34"/>
    <mergeCell ref="V34:W34"/>
    <mergeCell ref="X34:AA34"/>
    <mergeCell ref="AD34:AE34"/>
    <mergeCell ref="AF34:AG34"/>
    <mergeCell ref="AH34:AK34"/>
    <mergeCell ref="T35:U35"/>
    <mergeCell ref="V35:W35"/>
    <mergeCell ref="X35:AA35"/>
    <mergeCell ref="AD35:AE35"/>
    <mergeCell ref="AF35:AG35"/>
    <mergeCell ref="AH35:AK35"/>
    <mergeCell ref="T36:U36"/>
    <mergeCell ref="V36:W36"/>
    <mergeCell ref="X36:AA36"/>
    <mergeCell ref="AD36:AE36"/>
    <mergeCell ref="AF36:AG36"/>
    <mergeCell ref="AH36:AK36"/>
    <mergeCell ref="T37:U37"/>
    <mergeCell ref="V37:W37"/>
    <mergeCell ref="X37:AA37"/>
    <mergeCell ref="AD37:AE37"/>
    <mergeCell ref="AF37:AG37"/>
    <mergeCell ref="AH37:AK37"/>
    <mergeCell ref="T38:U38"/>
    <mergeCell ref="V38:W38"/>
    <mergeCell ref="X38:AA38"/>
    <mergeCell ref="AD38:AE38"/>
    <mergeCell ref="AF38:AG38"/>
    <mergeCell ref="AH38:AK38"/>
    <mergeCell ref="T39:U39"/>
    <mergeCell ref="V39:W39"/>
    <mergeCell ref="X39:AA39"/>
    <mergeCell ref="AD39:AE39"/>
    <mergeCell ref="AF39:AG39"/>
    <mergeCell ref="AH39:AK39"/>
    <mergeCell ref="T40:U40"/>
    <mergeCell ref="V40:W40"/>
    <mergeCell ref="X40:AA40"/>
    <mergeCell ref="AD40:AE40"/>
    <mergeCell ref="AF40:AG40"/>
    <mergeCell ref="AH40:AK40"/>
    <mergeCell ref="T41:U41"/>
    <mergeCell ref="V41:W41"/>
    <mergeCell ref="X41:AA41"/>
    <mergeCell ref="AD41:AE41"/>
    <mergeCell ref="AF41:AG41"/>
    <mergeCell ref="AH41:AK41"/>
    <mergeCell ref="T42:U42"/>
    <mergeCell ref="V42:W42"/>
    <mergeCell ref="X42:AA42"/>
    <mergeCell ref="AD42:AE42"/>
    <mergeCell ref="AF42:AG42"/>
    <mergeCell ref="AH42:AK42"/>
    <mergeCell ref="T43:U43"/>
    <mergeCell ref="V43:W43"/>
    <mergeCell ref="X43:AA43"/>
    <mergeCell ref="AD43:AE43"/>
    <mergeCell ref="AF43:AG43"/>
    <mergeCell ref="AH43:AK43"/>
    <mergeCell ref="T44:U44"/>
    <mergeCell ref="V44:W44"/>
    <mergeCell ref="X44:AA44"/>
    <mergeCell ref="AD44:AE44"/>
    <mergeCell ref="AF44:AG44"/>
    <mergeCell ref="AH44:AK44"/>
    <mergeCell ref="T45:U45"/>
    <mergeCell ref="V45:W45"/>
    <mergeCell ref="X45:AA45"/>
    <mergeCell ref="AD45:AE45"/>
    <mergeCell ref="AF45:AG45"/>
    <mergeCell ref="AH45:AK45"/>
    <mergeCell ref="T46:U46"/>
    <mergeCell ref="V46:W46"/>
    <mergeCell ref="X46:AA46"/>
    <mergeCell ref="AD46:AE46"/>
    <mergeCell ref="AF46:AG46"/>
    <mergeCell ref="AH46:AK46"/>
    <mergeCell ref="A47:S47"/>
    <mergeCell ref="T47:U47"/>
    <mergeCell ref="V47:W47"/>
    <mergeCell ref="X47:AA47"/>
    <mergeCell ref="AD47:AE47"/>
    <mergeCell ref="AF47:AG47"/>
    <mergeCell ref="AH47:AK47"/>
    <mergeCell ref="A48:S48"/>
    <mergeCell ref="T48:AK48"/>
    <mergeCell ref="A9:S11"/>
    <mergeCell ref="A20:A21"/>
    <mergeCell ref="A31:A32"/>
    <mergeCell ref="A12:A19"/>
    <mergeCell ref="A22:A30"/>
    <mergeCell ref="A33:A46"/>
  </mergeCells>
  <phoneticPr fontId="3"/>
  <conditionalFormatting sqref="G1">
    <cfRule type="containsText" dxfId="5" priority="2" text="令和４年度">
      <formula>NOT(ISERROR(SEARCH("令和４年度",G1)))</formula>
    </cfRule>
    <cfRule type="containsText" dxfId="4" priority="1" text="令和３年度">
      <formula>NOT(ISERROR(SEARCH("令和３年度",G1)))</formula>
    </cfRule>
  </conditionalFormatting>
  <dataValidations count="1">
    <dataValidation type="list" allowBlank="1" showDropDown="0" showInputMessage="1" showErrorMessage="1" sqref="L6:AL6">
      <formula1>$A$60:$A$61</formula1>
    </dataValidation>
  </dataValidations>
  <pageMargins left="0.7" right="0.7" top="0.75" bottom="0.75" header="0.3" footer="0.3"/>
  <pageSetup paperSize="9" scale="9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M39"/>
  <sheetViews>
    <sheetView view="pageBreakPreview" zoomScaleNormal="140" zoomScaleSheetLayoutView="100" workbookViewId="0">
      <selection activeCell="E20" sqref="E20"/>
    </sheetView>
  </sheetViews>
  <sheetFormatPr defaultColWidth="2.25" defaultRowHeight="13.5"/>
  <cols>
    <col min="1" max="1" width="2.25" style="130"/>
    <col min="2" max="2" width="3.125" style="130" customWidth="1"/>
    <col min="3" max="3" width="12.875" style="130" customWidth="1"/>
    <col min="4" max="4" width="16.875" style="130" customWidth="1"/>
    <col min="5" max="5" width="18.875" style="130" customWidth="1"/>
    <col min="6" max="11" width="11.25" style="130" customWidth="1"/>
    <col min="12" max="12" width="12.625" style="130" customWidth="1"/>
    <col min="13" max="13" width="18.75" style="130" customWidth="1"/>
    <col min="14" max="16384" width="2.25" style="130"/>
  </cols>
  <sheetData>
    <row r="1" spans="1:13">
      <c r="A1" s="130" t="s">
        <v>176</v>
      </c>
      <c r="E1" s="146" t="str">
        <f>IF(総括表!L6=0,"","【"&amp;総括表!L6&amp;"分】")</f>
        <v/>
      </c>
    </row>
    <row r="3" spans="1:13" ht="18" customHeight="1">
      <c r="B3" s="132"/>
      <c r="M3" s="166" t="s">
        <v>160</v>
      </c>
    </row>
    <row r="4" spans="1:13" ht="18" customHeight="1">
      <c r="B4" s="133" t="s">
        <v>82</v>
      </c>
      <c r="C4" s="139" t="s">
        <v>79</v>
      </c>
      <c r="D4" s="145" t="s">
        <v>12</v>
      </c>
      <c r="E4" s="147" t="s">
        <v>81</v>
      </c>
      <c r="F4" s="148" t="s">
        <v>103</v>
      </c>
      <c r="G4" s="148"/>
      <c r="H4" s="152"/>
      <c r="I4" s="148" t="s">
        <v>106</v>
      </c>
      <c r="J4" s="148"/>
      <c r="K4" s="152"/>
      <c r="L4" s="160" t="s">
        <v>174</v>
      </c>
      <c r="M4" s="164" t="s">
        <v>88</v>
      </c>
    </row>
    <row r="5" spans="1:13" ht="27.75" customHeight="1">
      <c r="B5" s="133"/>
      <c r="C5" s="139"/>
      <c r="D5" s="145"/>
      <c r="E5" s="147"/>
      <c r="F5" s="147" t="s">
        <v>77</v>
      </c>
      <c r="G5" s="147" t="s">
        <v>78</v>
      </c>
      <c r="H5" s="153" t="s">
        <v>163</v>
      </c>
      <c r="I5" s="157" t="s">
        <v>84</v>
      </c>
      <c r="J5" s="147" t="s">
        <v>85</v>
      </c>
      <c r="K5" s="160" t="s">
        <v>173</v>
      </c>
      <c r="L5" s="164"/>
      <c r="M5" s="164"/>
    </row>
    <row r="6" spans="1:13" ht="22.5" customHeight="1">
      <c r="B6" s="134">
        <v>1</v>
      </c>
      <c r="C6" s="140">
        <f t="shared" ref="C6:C20" ca="1" si="0">IFERROR(INDIRECT("個票"&amp;$B6&amp;"！$AG$4"),"")</f>
        <v>0</v>
      </c>
      <c r="D6" s="140">
        <f t="shared" ref="D6:D20" ca="1" si="1">IFERROR(INDIRECT("個票"&amp;$B6&amp;"！$L$4"),"")</f>
        <v>0</v>
      </c>
      <c r="E6" s="134">
        <f t="shared" ref="E6:E20" ca="1" si="2">IFERROR(INDIRECT("個票"&amp;$B6&amp;"！$L$5"),"")</f>
        <v>0</v>
      </c>
      <c r="F6" s="149">
        <f t="shared" ref="F6:F20" ca="1" si="3">IF(G6&lt;&gt;0,IFERROR(INDIRECT("個票"&amp;$B6&amp;"！$AA$13"),""),0)</f>
        <v>0</v>
      </c>
      <c r="G6" s="149">
        <f t="shared" ref="G6:G20" ca="1" si="4">IFERROR(INDIRECT("個票"&amp;$B6&amp;"！$AI$13"),"")</f>
        <v>0</v>
      </c>
      <c r="H6" s="154">
        <f t="shared" ref="H6:H20" ca="1" si="5">MIN(F6:G6)</f>
        <v>0</v>
      </c>
      <c r="I6" s="158">
        <f t="shared" ref="I6:I20" ca="1" si="6">IF(J6&lt;&gt;0,IFERROR(INDIRECT("個票"&amp;$B6&amp;"！$AA$48"),""),0)</f>
        <v>0</v>
      </c>
      <c r="J6" s="149">
        <f t="shared" ref="J6:J20" ca="1" si="7">IFERROR(INDIRECT("個票"&amp;$B6&amp;"！$AI$48"),"")</f>
        <v>0</v>
      </c>
      <c r="K6" s="161">
        <f t="shared" ref="K6:K20" ca="1" si="8">MIN(I6:J6)</f>
        <v>0</v>
      </c>
      <c r="L6" s="161">
        <f t="shared" ref="L6:L21" ca="1" si="9">SUM(H6,K6)</f>
        <v>0</v>
      </c>
      <c r="M6" s="161"/>
    </row>
    <row r="7" spans="1:13" ht="22.5" customHeight="1">
      <c r="B7" s="134">
        <v>2</v>
      </c>
      <c r="C7" s="140" t="str">
        <f t="shared" ca="1" si="0"/>
        <v/>
      </c>
      <c r="D7" s="140" t="str">
        <f t="shared" ca="1" si="1"/>
        <v/>
      </c>
      <c r="E7" s="134" t="str">
        <f t="shared" ca="1" si="2"/>
        <v/>
      </c>
      <c r="F7" s="149" t="str">
        <f t="shared" ca="1" si="3"/>
        <v/>
      </c>
      <c r="G7" s="149" t="str">
        <f t="shared" ca="1" si="4"/>
        <v/>
      </c>
      <c r="H7" s="154">
        <f t="shared" ca="1" si="5"/>
        <v>0</v>
      </c>
      <c r="I7" s="158" t="str">
        <f t="shared" ca="1" si="6"/>
        <v/>
      </c>
      <c r="J7" s="149" t="str">
        <f t="shared" ca="1" si="7"/>
        <v/>
      </c>
      <c r="K7" s="161">
        <f t="shared" ca="1" si="8"/>
        <v>0</v>
      </c>
      <c r="L7" s="161">
        <f t="shared" ca="1" si="9"/>
        <v>0</v>
      </c>
      <c r="M7" s="161"/>
    </row>
    <row r="8" spans="1:13" ht="22.5" customHeight="1">
      <c r="B8" s="134">
        <v>3</v>
      </c>
      <c r="C8" s="140" t="str">
        <f t="shared" ca="1" si="0"/>
        <v/>
      </c>
      <c r="D8" s="140" t="str">
        <f t="shared" ca="1" si="1"/>
        <v/>
      </c>
      <c r="E8" s="134" t="str">
        <f t="shared" ca="1" si="2"/>
        <v/>
      </c>
      <c r="F8" s="149" t="str">
        <f t="shared" ca="1" si="3"/>
        <v/>
      </c>
      <c r="G8" s="149" t="str">
        <f t="shared" ca="1" si="4"/>
        <v/>
      </c>
      <c r="H8" s="154">
        <f t="shared" ca="1" si="5"/>
        <v>0</v>
      </c>
      <c r="I8" s="158" t="str">
        <f t="shared" ca="1" si="6"/>
        <v/>
      </c>
      <c r="J8" s="149" t="str">
        <f t="shared" ca="1" si="7"/>
        <v/>
      </c>
      <c r="K8" s="161">
        <f t="shared" ca="1" si="8"/>
        <v>0</v>
      </c>
      <c r="L8" s="161">
        <f t="shared" ca="1" si="9"/>
        <v>0</v>
      </c>
      <c r="M8" s="161"/>
    </row>
    <row r="9" spans="1:13" ht="22.5" customHeight="1">
      <c r="B9" s="134">
        <v>4</v>
      </c>
      <c r="C9" s="140" t="str">
        <f t="shared" ca="1" si="0"/>
        <v/>
      </c>
      <c r="D9" s="140" t="str">
        <f t="shared" ca="1" si="1"/>
        <v/>
      </c>
      <c r="E9" s="134" t="str">
        <f t="shared" ca="1" si="2"/>
        <v/>
      </c>
      <c r="F9" s="149" t="str">
        <f t="shared" ca="1" si="3"/>
        <v/>
      </c>
      <c r="G9" s="149" t="str">
        <f t="shared" ca="1" si="4"/>
        <v/>
      </c>
      <c r="H9" s="154">
        <f t="shared" ca="1" si="5"/>
        <v>0</v>
      </c>
      <c r="I9" s="158" t="str">
        <f t="shared" ca="1" si="6"/>
        <v/>
      </c>
      <c r="J9" s="149" t="str">
        <f t="shared" ca="1" si="7"/>
        <v/>
      </c>
      <c r="K9" s="161">
        <f t="shared" ca="1" si="8"/>
        <v>0</v>
      </c>
      <c r="L9" s="161">
        <f t="shared" ca="1" si="9"/>
        <v>0</v>
      </c>
      <c r="M9" s="161"/>
    </row>
    <row r="10" spans="1:13" ht="22.5" customHeight="1">
      <c r="B10" s="134">
        <v>5</v>
      </c>
      <c r="C10" s="140" t="str">
        <f t="shared" ca="1" si="0"/>
        <v/>
      </c>
      <c r="D10" s="140" t="str">
        <f t="shared" ca="1" si="1"/>
        <v/>
      </c>
      <c r="E10" s="134" t="str">
        <f t="shared" ca="1" si="2"/>
        <v/>
      </c>
      <c r="F10" s="149" t="str">
        <f t="shared" ca="1" si="3"/>
        <v/>
      </c>
      <c r="G10" s="149" t="str">
        <f t="shared" ca="1" si="4"/>
        <v/>
      </c>
      <c r="H10" s="154">
        <f t="shared" ca="1" si="5"/>
        <v>0</v>
      </c>
      <c r="I10" s="158" t="str">
        <f t="shared" ca="1" si="6"/>
        <v/>
      </c>
      <c r="J10" s="149" t="str">
        <f t="shared" ca="1" si="7"/>
        <v/>
      </c>
      <c r="K10" s="161">
        <f t="shared" ca="1" si="8"/>
        <v>0</v>
      </c>
      <c r="L10" s="161">
        <f t="shared" ca="1" si="9"/>
        <v>0</v>
      </c>
      <c r="M10" s="161"/>
    </row>
    <row r="11" spans="1:13" ht="22.5" customHeight="1">
      <c r="B11" s="134">
        <v>6</v>
      </c>
      <c r="C11" s="140" t="str">
        <f t="shared" ca="1" si="0"/>
        <v/>
      </c>
      <c r="D11" s="140" t="str">
        <f t="shared" ca="1" si="1"/>
        <v/>
      </c>
      <c r="E11" s="134" t="str">
        <f t="shared" ca="1" si="2"/>
        <v/>
      </c>
      <c r="F11" s="149" t="str">
        <f t="shared" ca="1" si="3"/>
        <v/>
      </c>
      <c r="G11" s="149" t="str">
        <f t="shared" ca="1" si="4"/>
        <v/>
      </c>
      <c r="H11" s="154">
        <f t="shared" ca="1" si="5"/>
        <v>0</v>
      </c>
      <c r="I11" s="158" t="str">
        <f t="shared" ca="1" si="6"/>
        <v/>
      </c>
      <c r="J11" s="149" t="str">
        <f t="shared" ca="1" si="7"/>
        <v/>
      </c>
      <c r="K11" s="161">
        <f t="shared" ca="1" si="8"/>
        <v>0</v>
      </c>
      <c r="L11" s="161">
        <f t="shared" ca="1" si="9"/>
        <v>0</v>
      </c>
      <c r="M11" s="161"/>
    </row>
    <row r="12" spans="1:13" ht="22.5" customHeight="1">
      <c r="B12" s="134">
        <v>7</v>
      </c>
      <c r="C12" s="140" t="str">
        <f t="shared" ca="1" si="0"/>
        <v/>
      </c>
      <c r="D12" s="140" t="str">
        <f t="shared" ca="1" si="1"/>
        <v/>
      </c>
      <c r="E12" s="134" t="str">
        <f t="shared" ca="1" si="2"/>
        <v/>
      </c>
      <c r="F12" s="149" t="str">
        <f t="shared" ca="1" si="3"/>
        <v/>
      </c>
      <c r="G12" s="149" t="str">
        <f t="shared" ca="1" si="4"/>
        <v/>
      </c>
      <c r="H12" s="154">
        <f t="shared" ca="1" si="5"/>
        <v>0</v>
      </c>
      <c r="I12" s="158" t="str">
        <f t="shared" ca="1" si="6"/>
        <v/>
      </c>
      <c r="J12" s="149" t="str">
        <f t="shared" ca="1" si="7"/>
        <v/>
      </c>
      <c r="K12" s="161">
        <f t="shared" ca="1" si="8"/>
        <v>0</v>
      </c>
      <c r="L12" s="161">
        <f t="shared" ca="1" si="9"/>
        <v>0</v>
      </c>
      <c r="M12" s="161"/>
    </row>
    <row r="13" spans="1:13" ht="22.5" customHeight="1">
      <c r="B13" s="134">
        <v>8</v>
      </c>
      <c r="C13" s="140" t="str">
        <f t="shared" ca="1" si="0"/>
        <v/>
      </c>
      <c r="D13" s="140" t="str">
        <f t="shared" ca="1" si="1"/>
        <v/>
      </c>
      <c r="E13" s="134" t="str">
        <f t="shared" ca="1" si="2"/>
        <v/>
      </c>
      <c r="F13" s="149" t="str">
        <f t="shared" ca="1" si="3"/>
        <v/>
      </c>
      <c r="G13" s="149" t="str">
        <f t="shared" ca="1" si="4"/>
        <v/>
      </c>
      <c r="H13" s="154">
        <f t="shared" ca="1" si="5"/>
        <v>0</v>
      </c>
      <c r="I13" s="158" t="str">
        <f t="shared" ca="1" si="6"/>
        <v/>
      </c>
      <c r="J13" s="149" t="str">
        <f t="shared" ca="1" si="7"/>
        <v/>
      </c>
      <c r="K13" s="161">
        <f t="shared" ca="1" si="8"/>
        <v>0</v>
      </c>
      <c r="L13" s="161">
        <f t="shared" ca="1" si="9"/>
        <v>0</v>
      </c>
      <c r="M13" s="161"/>
    </row>
    <row r="14" spans="1:13" ht="22.5" customHeight="1">
      <c r="B14" s="134">
        <v>9</v>
      </c>
      <c r="C14" s="140" t="str">
        <f t="shared" ca="1" si="0"/>
        <v/>
      </c>
      <c r="D14" s="140" t="str">
        <f t="shared" ca="1" si="1"/>
        <v/>
      </c>
      <c r="E14" s="134" t="str">
        <f t="shared" ca="1" si="2"/>
        <v/>
      </c>
      <c r="F14" s="149" t="str">
        <f t="shared" ca="1" si="3"/>
        <v/>
      </c>
      <c r="G14" s="149" t="str">
        <f t="shared" ca="1" si="4"/>
        <v/>
      </c>
      <c r="H14" s="154">
        <f t="shared" ca="1" si="5"/>
        <v>0</v>
      </c>
      <c r="I14" s="158" t="str">
        <f t="shared" ca="1" si="6"/>
        <v/>
      </c>
      <c r="J14" s="149" t="str">
        <f t="shared" ca="1" si="7"/>
        <v/>
      </c>
      <c r="K14" s="161">
        <f t="shared" ca="1" si="8"/>
        <v>0</v>
      </c>
      <c r="L14" s="161">
        <f t="shared" ca="1" si="9"/>
        <v>0</v>
      </c>
      <c r="M14" s="161"/>
    </row>
    <row r="15" spans="1:13" ht="22.5" customHeight="1">
      <c r="B15" s="134">
        <v>10</v>
      </c>
      <c r="C15" s="140" t="str">
        <f t="shared" ca="1" si="0"/>
        <v/>
      </c>
      <c r="D15" s="140" t="str">
        <f t="shared" ca="1" si="1"/>
        <v/>
      </c>
      <c r="E15" s="134" t="str">
        <f t="shared" ca="1" si="2"/>
        <v/>
      </c>
      <c r="F15" s="149" t="str">
        <f t="shared" ca="1" si="3"/>
        <v/>
      </c>
      <c r="G15" s="149" t="str">
        <f t="shared" ca="1" si="4"/>
        <v/>
      </c>
      <c r="H15" s="154">
        <f t="shared" ca="1" si="5"/>
        <v>0</v>
      </c>
      <c r="I15" s="158" t="str">
        <f t="shared" ca="1" si="6"/>
        <v/>
      </c>
      <c r="J15" s="149" t="str">
        <f t="shared" ca="1" si="7"/>
        <v/>
      </c>
      <c r="K15" s="161">
        <f t="shared" ca="1" si="8"/>
        <v>0</v>
      </c>
      <c r="L15" s="161">
        <f t="shared" ca="1" si="9"/>
        <v>0</v>
      </c>
      <c r="M15" s="161"/>
    </row>
    <row r="16" spans="1:13" ht="22.5" customHeight="1">
      <c r="B16" s="134">
        <v>11</v>
      </c>
      <c r="C16" s="140" t="str">
        <f t="shared" ca="1" si="0"/>
        <v/>
      </c>
      <c r="D16" s="140" t="str">
        <f t="shared" ca="1" si="1"/>
        <v/>
      </c>
      <c r="E16" s="134" t="str">
        <f t="shared" ca="1" si="2"/>
        <v/>
      </c>
      <c r="F16" s="149" t="str">
        <f t="shared" ca="1" si="3"/>
        <v/>
      </c>
      <c r="G16" s="149" t="str">
        <f t="shared" ca="1" si="4"/>
        <v/>
      </c>
      <c r="H16" s="154">
        <f t="shared" ca="1" si="5"/>
        <v>0</v>
      </c>
      <c r="I16" s="158" t="str">
        <f t="shared" ca="1" si="6"/>
        <v/>
      </c>
      <c r="J16" s="149" t="str">
        <f t="shared" ca="1" si="7"/>
        <v/>
      </c>
      <c r="K16" s="161">
        <f t="shared" ca="1" si="8"/>
        <v>0</v>
      </c>
      <c r="L16" s="161">
        <f t="shared" ca="1" si="9"/>
        <v>0</v>
      </c>
      <c r="M16" s="161"/>
    </row>
    <row r="17" spans="1:13" ht="22.5" customHeight="1">
      <c r="B17" s="134">
        <v>12</v>
      </c>
      <c r="C17" s="140" t="str">
        <f t="shared" ca="1" si="0"/>
        <v/>
      </c>
      <c r="D17" s="140" t="str">
        <f t="shared" ca="1" si="1"/>
        <v/>
      </c>
      <c r="E17" s="134" t="str">
        <f t="shared" ca="1" si="2"/>
        <v/>
      </c>
      <c r="F17" s="149" t="str">
        <f t="shared" ca="1" si="3"/>
        <v/>
      </c>
      <c r="G17" s="149" t="str">
        <f t="shared" ca="1" si="4"/>
        <v/>
      </c>
      <c r="H17" s="154">
        <f t="shared" ca="1" si="5"/>
        <v>0</v>
      </c>
      <c r="I17" s="158" t="str">
        <f t="shared" ca="1" si="6"/>
        <v/>
      </c>
      <c r="J17" s="149" t="str">
        <f t="shared" ca="1" si="7"/>
        <v/>
      </c>
      <c r="K17" s="161">
        <f t="shared" ca="1" si="8"/>
        <v>0</v>
      </c>
      <c r="L17" s="161">
        <f t="shared" ca="1" si="9"/>
        <v>0</v>
      </c>
      <c r="M17" s="161"/>
    </row>
    <row r="18" spans="1:13" ht="22.5" customHeight="1">
      <c r="B18" s="134">
        <v>13</v>
      </c>
      <c r="C18" s="140" t="str">
        <f t="shared" ca="1" si="0"/>
        <v/>
      </c>
      <c r="D18" s="140" t="str">
        <f t="shared" ca="1" si="1"/>
        <v/>
      </c>
      <c r="E18" s="134" t="str">
        <f t="shared" ca="1" si="2"/>
        <v/>
      </c>
      <c r="F18" s="149" t="str">
        <f t="shared" ca="1" si="3"/>
        <v/>
      </c>
      <c r="G18" s="149" t="str">
        <f t="shared" ca="1" si="4"/>
        <v/>
      </c>
      <c r="H18" s="154">
        <f t="shared" ca="1" si="5"/>
        <v>0</v>
      </c>
      <c r="I18" s="158" t="str">
        <f t="shared" ca="1" si="6"/>
        <v/>
      </c>
      <c r="J18" s="149" t="str">
        <f t="shared" ca="1" si="7"/>
        <v/>
      </c>
      <c r="K18" s="161">
        <f t="shared" ca="1" si="8"/>
        <v>0</v>
      </c>
      <c r="L18" s="161">
        <f t="shared" ca="1" si="9"/>
        <v>0</v>
      </c>
      <c r="M18" s="161"/>
    </row>
    <row r="19" spans="1:13" ht="22.5" customHeight="1">
      <c r="B19" s="134">
        <v>14</v>
      </c>
      <c r="C19" s="140" t="str">
        <f t="shared" ca="1" si="0"/>
        <v/>
      </c>
      <c r="D19" s="140" t="str">
        <f t="shared" ca="1" si="1"/>
        <v/>
      </c>
      <c r="E19" s="134" t="str">
        <f t="shared" ca="1" si="2"/>
        <v/>
      </c>
      <c r="F19" s="149" t="str">
        <f t="shared" ca="1" si="3"/>
        <v/>
      </c>
      <c r="G19" s="149" t="str">
        <f t="shared" ca="1" si="4"/>
        <v/>
      </c>
      <c r="H19" s="154">
        <f t="shared" ca="1" si="5"/>
        <v>0</v>
      </c>
      <c r="I19" s="158" t="str">
        <f t="shared" ca="1" si="6"/>
        <v/>
      </c>
      <c r="J19" s="149" t="str">
        <f t="shared" ca="1" si="7"/>
        <v/>
      </c>
      <c r="K19" s="161">
        <f t="shared" ca="1" si="8"/>
        <v>0</v>
      </c>
      <c r="L19" s="161">
        <f t="shared" ca="1" si="9"/>
        <v>0</v>
      </c>
      <c r="M19" s="161"/>
    </row>
    <row r="20" spans="1:13" ht="22.5" customHeight="1">
      <c r="B20" s="135">
        <v>15</v>
      </c>
      <c r="C20" s="141" t="str">
        <f t="shared" ca="1" si="0"/>
        <v/>
      </c>
      <c r="D20" s="141" t="str">
        <f t="shared" ca="1" si="1"/>
        <v/>
      </c>
      <c r="E20" s="135" t="str">
        <f t="shared" ca="1" si="2"/>
        <v/>
      </c>
      <c r="F20" s="150" t="str">
        <f t="shared" ca="1" si="3"/>
        <v/>
      </c>
      <c r="G20" s="150" t="str">
        <f t="shared" ca="1" si="4"/>
        <v/>
      </c>
      <c r="H20" s="155">
        <f t="shared" ca="1" si="5"/>
        <v>0</v>
      </c>
      <c r="I20" s="158" t="str">
        <f t="shared" ca="1" si="6"/>
        <v/>
      </c>
      <c r="J20" s="149" t="str">
        <f t="shared" ca="1" si="7"/>
        <v/>
      </c>
      <c r="K20" s="162">
        <f t="shared" ca="1" si="8"/>
        <v>0</v>
      </c>
      <c r="L20" s="165">
        <f t="shared" ca="1" si="9"/>
        <v>0</v>
      </c>
      <c r="M20" s="165"/>
    </row>
    <row r="21" spans="1:13" ht="22.5" customHeight="1">
      <c r="B21" s="136" t="s">
        <v>87</v>
      </c>
      <c r="C21" s="142"/>
      <c r="D21" s="142"/>
      <c r="E21" s="142"/>
      <c r="F21" s="151"/>
      <c r="G21" s="151"/>
      <c r="H21" s="156">
        <f ca="1">SUM(H6:H20)</f>
        <v>0</v>
      </c>
      <c r="I21" s="159"/>
      <c r="J21" s="151"/>
      <c r="K21" s="163">
        <f ca="1">SUM(K6:K20)</f>
        <v>0</v>
      </c>
      <c r="L21" s="163">
        <f t="shared" ca="1" si="9"/>
        <v>0</v>
      </c>
      <c r="M21" s="167"/>
    </row>
    <row r="22" spans="1:13" ht="19.5" customHeight="1"/>
    <row r="23" spans="1:13" s="131" customFormat="1" ht="18" customHeight="1">
      <c r="A23" s="130" t="s">
        <v>83</v>
      </c>
      <c r="B23" s="130"/>
      <c r="C23" s="130"/>
      <c r="D23" s="130"/>
    </row>
    <row r="24" spans="1:13" s="131" customFormat="1" ht="16.5" customHeight="1">
      <c r="A24" s="130"/>
      <c r="B24" s="137">
        <v>1</v>
      </c>
      <c r="C24" s="143" t="s">
        <v>89</v>
      </c>
      <c r="D24" s="130"/>
    </row>
    <row r="25" spans="1:13" s="131" customFormat="1" ht="16.5" customHeight="1">
      <c r="A25" s="130"/>
      <c r="B25" s="137">
        <v>2</v>
      </c>
      <c r="C25" s="143" t="s">
        <v>170</v>
      </c>
      <c r="D25" s="130"/>
    </row>
    <row r="26" spans="1:13" s="131" customFormat="1" ht="16.5" customHeight="1">
      <c r="A26" s="130"/>
      <c r="B26" s="137">
        <v>3</v>
      </c>
      <c r="C26" s="143" t="s">
        <v>162</v>
      </c>
      <c r="D26" s="130"/>
    </row>
    <row r="27" spans="1:13" s="131" customFormat="1" ht="16.5" customHeight="1">
      <c r="A27" s="130"/>
      <c r="B27" s="138">
        <v>4</v>
      </c>
      <c r="C27" s="144" t="s">
        <v>175</v>
      </c>
      <c r="D27" s="130"/>
    </row>
    <row r="28" spans="1:13" s="131" customFormat="1" ht="16.5" customHeight="1">
      <c r="A28" s="130"/>
      <c r="B28" s="138">
        <v>5</v>
      </c>
      <c r="C28" s="144" t="s">
        <v>22</v>
      </c>
      <c r="D28" s="130"/>
    </row>
    <row r="29" spans="1:13" s="131" customFormat="1" ht="22.5" customHeight="1"/>
    <row r="30" spans="1:13" s="131" customFormat="1" ht="22.5" customHeight="1"/>
    <row r="31" spans="1:13" s="131" customFormat="1" ht="22.5" customHeight="1"/>
    <row r="32" spans="1:13" s="131" customFormat="1" ht="22.5" customHeight="1"/>
    <row r="33" s="131" customFormat="1" ht="22.5" customHeight="1"/>
    <row r="34" s="131" customFormat="1" ht="22.5" customHeight="1"/>
    <row r="35" s="131" customFormat="1" ht="22.5" customHeight="1"/>
    <row r="36" s="131" customFormat="1" ht="22.5" customHeight="1"/>
    <row r="37" s="131" customFormat="1" ht="22.5" customHeight="1"/>
    <row r="38" s="131" customFormat="1" ht="22.5" customHeight="1"/>
    <row r="39" s="131" customFormat="1" ht="22.5" customHeight="1"/>
  </sheetData>
  <sheetProtection password="E89D" sheet="1" objects="1" scenarios="1"/>
  <mergeCells count="9">
    <mergeCell ref="F4:H4"/>
    <mergeCell ref="I4:K4"/>
    <mergeCell ref="B21:E21"/>
    <mergeCell ref="B4:B5"/>
    <mergeCell ref="C4:C5"/>
    <mergeCell ref="D4:D5"/>
    <mergeCell ref="E4:E5"/>
    <mergeCell ref="L4:L5"/>
    <mergeCell ref="M4:M5"/>
  </mergeCells>
  <phoneticPr fontId="3"/>
  <conditionalFormatting sqref="E1">
    <cfRule type="containsText" dxfId="3" priority="2" text="令和４年度">
      <formula>NOT(ISERROR(SEARCH("令和４年度",E1)))</formula>
    </cfRule>
    <cfRule type="containsText" dxfId="2" priority="1" text="令和３年度">
      <formula>NOT(ISERROR(SEARCH("令和３年度",E1)))</formula>
    </cfRule>
  </conditionalFormatting>
  <dataValidations count="1">
    <dataValidation type="list" errorStyle="warning" allowBlank="1" showDropDown="1" showInputMessage="1" showErrorMessage="1" sqref="E6:E20">
      <formula1>#REF!</formula1>
    </dataValidation>
  </dataValidations>
  <pageMargins left="0.19685039370078741" right="0.19685039370078741" top="0.39370078740157483" bottom="0.39370078740157483" header="0" footer="0"/>
  <pageSetup paperSize="9" scale="96"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T138"/>
  <sheetViews>
    <sheetView showGridLines="0" tabSelected="1" view="pageBreakPreview" zoomScale="130" zoomScaleNormal="120" zoomScaleSheetLayoutView="130" workbookViewId="0">
      <selection activeCell="L5" sqref="L5:AB5"/>
    </sheetView>
  </sheetViews>
  <sheetFormatPr defaultColWidth="2.25" defaultRowHeight="13.5"/>
  <cols>
    <col min="1" max="1" width="2.25" style="130"/>
    <col min="2" max="5" width="2.375" style="130" customWidth="1"/>
    <col min="6" max="7" width="2.375" style="130" bestFit="1" customWidth="1"/>
    <col min="8" max="16384" width="2.25" style="130"/>
  </cols>
  <sheetData>
    <row r="1" spans="1:46">
      <c r="A1" s="170" t="s">
        <v>172</v>
      </c>
      <c r="J1" s="246" t="str">
        <f>IF(総括表!L6=0,"","【"&amp;総括表!L6&amp;"分】")</f>
        <v/>
      </c>
    </row>
    <row r="3" spans="1:46" s="143" customFormat="1" ht="12" customHeight="1">
      <c r="A3" s="24" t="s">
        <v>15</v>
      </c>
      <c r="B3" s="34" t="s">
        <v>1</v>
      </c>
      <c r="C3" s="214"/>
      <c r="D3" s="214"/>
      <c r="E3" s="39"/>
      <c r="F3" s="39"/>
      <c r="G3" s="39"/>
      <c r="H3" s="39"/>
      <c r="I3" s="39"/>
      <c r="J3" s="39"/>
      <c r="K3" s="53"/>
      <c r="L3" s="268"/>
      <c r="M3" s="274"/>
      <c r="N3" s="274"/>
      <c r="O3" s="274"/>
      <c r="P3" s="274"/>
      <c r="Q3" s="274"/>
      <c r="R3" s="274"/>
      <c r="S3" s="274"/>
      <c r="T3" s="274"/>
      <c r="U3" s="274"/>
      <c r="V3" s="274"/>
      <c r="W3" s="274"/>
      <c r="X3" s="274"/>
      <c r="Y3" s="274"/>
      <c r="Z3" s="274"/>
      <c r="AA3" s="274"/>
      <c r="AB3" s="274"/>
      <c r="AC3" s="274"/>
      <c r="AD3" s="274"/>
      <c r="AE3" s="274"/>
      <c r="AF3" s="294"/>
      <c r="AG3" s="286" t="s">
        <v>69</v>
      </c>
      <c r="AH3" s="87"/>
      <c r="AI3" s="87"/>
      <c r="AJ3" s="87"/>
      <c r="AK3" s="87"/>
      <c r="AL3" s="87"/>
      <c r="AM3" s="96"/>
    </row>
    <row r="4" spans="1:46" s="143" customFormat="1" ht="20.25" customHeight="1">
      <c r="A4" s="20"/>
      <c r="B4" s="192" t="s">
        <v>49</v>
      </c>
      <c r="C4" s="215"/>
      <c r="D4" s="215"/>
      <c r="E4" s="38"/>
      <c r="F4" s="38"/>
      <c r="G4" s="38"/>
      <c r="H4" s="38"/>
      <c r="I4" s="38"/>
      <c r="J4" s="38"/>
      <c r="K4" s="255"/>
      <c r="L4" s="269"/>
      <c r="M4" s="275"/>
      <c r="N4" s="275"/>
      <c r="O4" s="275"/>
      <c r="P4" s="275"/>
      <c r="Q4" s="275"/>
      <c r="R4" s="275"/>
      <c r="S4" s="275"/>
      <c r="T4" s="275"/>
      <c r="U4" s="275"/>
      <c r="V4" s="275"/>
      <c r="W4" s="275"/>
      <c r="X4" s="275"/>
      <c r="Y4" s="275"/>
      <c r="Z4" s="275"/>
      <c r="AA4" s="275"/>
      <c r="AB4" s="275"/>
      <c r="AC4" s="275"/>
      <c r="AD4" s="275"/>
      <c r="AE4" s="275"/>
      <c r="AF4" s="295"/>
      <c r="AG4" s="298"/>
      <c r="AH4" s="301"/>
      <c r="AI4" s="301"/>
      <c r="AJ4" s="301"/>
      <c r="AK4" s="301"/>
      <c r="AL4" s="301"/>
      <c r="AM4" s="310"/>
      <c r="AP4" s="324"/>
      <c r="AQ4" s="324"/>
      <c r="AR4" s="324"/>
      <c r="AS4" s="324"/>
      <c r="AT4" s="324"/>
    </row>
    <row r="5" spans="1:46" s="143" customFormat="1" ht="20.25" customHeight="1">
      <c r="A5" s="20"/>
      <c r="B5" s="193" t="s">
        <v>81</v>
      </c>
      <c r="C5" s="44"/>
      <c r="D5" s="44"/>
      <c r="E5" s="28"/>
      <c r="F5" s="28"/>
      <c r="G5" s="28"/>
      <c r="H5" s="28"/>
      <c r="I5" s="28"/>
      <c r="J5" s="28"/>
      <c r="K5" s="256"/>
      <c r="L5" s="270"/>
      <c r="M5" s="276"/>
      <c r="N5" s="276"/>
      <c r="O5" s="276"/>
      <c r="P5" s="276"/>
      <c r="Q5" s="276"/>
      <c r="R5" s="276"/>
      <c r="S5" s="276"/>
      <c r="T5" s="276"/>
      <c r="U5" s="276"/>
      <c r="V5" s="276"/>
      <c r="W5" s="276"/>
      <c r="X5" s="276"/>
      <c r="Y5" s="276"/>
      <c r="Z5" s="276"/>
      <c r="AA5" s="276"/>
      <c r="AB5" s="289"/>
      <c r="AC5" s="291" t="s">
        <v>70</v>
      </c>
      <c r="AD5" s="293"/>
      <c r="AE5" s="293"/>
      <c r="AF5" s="296"/>
      <c r="AG5" s="299"/>
      <c r="AH5" s="299"/>
      <c r="AI5" s="299"/>
      <c r="AJ5" s="299"/>
      <c r="AK5" s="299"/>
      <c r="AL5" s="43" t="s">
        <v>71</v>
      </c>
      <c r="AM5" s="55"/>
      <c r="AP5" s="324"/>
      <c r="AQ5" s="324"/>
      <c r="AR5" s="324"/>
      <c r="AS5" s="324"/>
      <c r="AT5" s="324"/>
    </row>
    <row r="6" spans="1:46" s="143" customFormat="1" ht="13.5" customHeight="1">
      <c r="A6" s="20"/>
      <c r="B6" s="194" t="s">
        <v>74</v>
      </c>
      <c r="C6" s="216"/>
      <c r="D6" s="216"/>
      <c r="E6" s="216"/>
      <c r="F6" s="216"/>
      <c r="G6" s="216"/>
      <c r="H6" s="216"/>
      <c r="I6" s="216"/>
      <c r="J6" s="216"/>
      <c r="K6" s="257"/>
      <c r="L6" s="259" t="s">
        <v>7</v>
      </c>
      <c r="M6" s="259"/>
      <c r="N6" s="259"/>
      <c r="O6" s="259"/>
      <c r="P6" s="259"/>
      <c r="Q6" s="281"/>
      <c r="R6" s="281"/>
      <c r="S6" s="259" t="s">
        <v>5</v>
      </c>
      <c r="T6" s="281"/>
      <c r="U6" s="281"/>
      <c r="V6" s="281"/>
      <c r="W6" s="259" t="s">
        <v>13</v>
      </c>
      <c r="X6" s="259"/>
      <c r="Y6" s="259"/>
      <c r="Z6" s="259"/>
      <c r="AA6" s="259"/>
      <c r="AB6" s="259"/>
      <c r="AC6" s="292" t="s">
        <v>73</v>
      </c>
      <c r="AD6" s="259"/>
      <c r="AE6" s="259"/>
      <c r="AF6" s="259"/>
      <c r="AG6" s="259"/>
      <c r="AH6" s="259"/>
      <c r="AI6" s="259"/>
      <c r="AJ6" s="259"/>
      <c r="AK6" s="259"/>
      <c r="AL6" s="259"/>
      <c r="AM6" s="311"/>
      <c r="AQ6" s="225"/>
      <c r="AR6" s="225"/>
      <c r="AS6" s="225"/>
      <c r="AT6" s="325"/>
    </row>
    <row r="7" spans="1:46" s="143" customFormat="1" ht="20.25" customHeight="1">
      <c r="A7" s="20"/>
      <c r="B7" s="63"/>
      <c r="C7" s="75"/>
      <c r="D7" s="75"/>
      <c r="E7" s="75"/>
      <c r="F7" s="75"/>
      <c r="G7" s="75"/>
      <c r="H7" s="75"/>
      <c r="I7" s="75"/>
      <c r="J7" s="75"/>
      <c r="K7" s="258"/>
      <c r="L7" s="269"/>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95"/>
      <c r="AP7" s="225"/>
      <c r="AQ7" s="225"/>
      <c r="AR7" s="225"/>
      <c r="AS7" s="225"/>
      <c r="AT7" s="325"/>
    </row>
    <row r="8" spans="1:46" s="143" customFormat="1" ht="20.25" customHeight="1">
      <c r="A8" s="20"/>
      <c r="B8" s="16" t="s">
        <v>17</v>
      </c>
      <c r="C8" s="43"/>
      <c r="D8" s="43"/>
      <c r="E8" s="30"/>
      <c r="F8" s="30"/>
      <c r="G8" s="30"/>
      <c r="H8" s="30"/>
      <c r="I8" s="30"/>
      <c r="J8" s="30"/>
      <c r="K8" s="30"/>
      <c r="L8" s="16" t="s">
        <v>19</v>
      </c>
      <c r="M8" s="30"/>
      <c r="N8" s="30"/>
      <c r="O8" s="30"/>
      <c r="P8" s="30"/>
      <c r="Q8" s="30"/>
      <c r="R8" s="128"/>
      <c r="S8" s="271"/>
      <c r="T8" s="277"/>
      <c r="U8" s="277"/>
      <c r="V8" s="277"/>
      <c r="W8" s="277"/>
      <c r="X8" s="277"/>
      <c r="Y8" s="287"/>
      <c r="Z8" s="16" t="s">
        <v>62</v>
      </c>
      <c r="AA8" s="30"/>
      <c r="AB8" s="30"/>
      <c r="AC8" s="30"/>
      <c r="AD8" s="30"/>
      <c r="AE8" s="30"/>
      <c r="AF8" s="128"/>
      <c r="AG8" s="271"/>
      <c r="AH8" s="277"/>
      <c r="AI8" s="277"/>
      <c r="AJ8" s="277"/>
      <c r="AK8" s="277"/>
      <c r="AL8" s="277"/>
      <c r="AM8" s="287"/>
    </row>
    <row r="9" spans="1:46" s="143" customFormat="1" ht="20.25" customHeight="1">
      <c r="A9" s="21"/>
      <c r="B9" s="16" t="s">
        <v>50</v>
      </c>
      <c r="C9" s="43"/>
      <c r="D9" s="43"/>
      <c r="E9" s="30"/>
      <c r="F9" s="30"/>
      <c r="G9" s="30"/>
      <c r="H9" s="30"/>
      <c r="I9" s="30"/>
      <c r="J9" s="30"/>
      <c r="K9" s="30"/>
      <c r="L9" s="271"/>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87"/>
    </row>
    <row r="10" spans="1:46" s="143" customFormat="1" ht="18" customHeight="1">
      <c r="A10" s="171" t="s">
        <v>125</v>
      </c>
      <c r="B10" s="195"/>
      <c r="C10" s="195"/>
      <c r="D10" s="195"/>
      <c r="E10" s="195"/>
      <c r="F10" s="195"/>
      <c r="G10" s="195"/>
      <c r="H10" s="238"/>
      <c r="I10" s="241"/>
      <c r="J10" s="243" t="s">
        <v>107</v>
      </c>
      <c r="K10" s="259"/>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312"/>
    </row>
    <row r="11" spans="1:46" s="143" customFormat="1" ht="18" customHeight="1">
      <c r="A11" s="172"/>
      <c r="B11" s="196"/>
      <c r="C11" s="196"/>
      <c r="D11" s="196"/>
      <c r="E11" s="196"/>
      <c r="F11" s="196"/>
      <c r="G11" s="196"/>
      <c r="H11" s="239"/>
      <c r="I11" s="242"/>
      <c r="J11" s="247" t="s">
        <v>129</v>
      </c>
      <c r="K11" s="38"/>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313"/>
    </row>
    <row r="12" spans="1:46" s="143" customFormat="1" ht="5.25" customHeight="1">
      <c r="A12" s="173"/>
      <c r="B12" s="173"/>
      <c r="C12" s="173"/>
      <c r="D12" s="173"/>
      <c r="E12" s="173"/>
      <c r="F12" s="173"/>
      <c r="G12" s="173"/>
      <c r="H12" s="173"/>
      <c r="I12" s="243"/>
      <c r="J12" s="248"/>
      <c r="K12" s="259"/>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row>
    <row r="13" spans="1:46" s="143" customFormat="1" ht="20.25" customHeight="1">
      <c r="A13" s="174" t="s">
        <v>107</v>
      </c>
      <c r="B13" s="197"/>
      <c r="C13" s="217"/>
      <c r="D13" s="217"/>
      <c r="E13" s="217"/>
      <c r="F13" s="217"/>
      <c r="G13" s="217"/>
      <c r="H13" s="217"/>
      <c r="I13" s="244"/>
      <c r="J13" s="249"/>
      <c r="K13" s="38"/>
      <c r="L13" s="215"/>
      <c r="M13" s="215"/>
      <c r="N13" s="215"/>
      <c r="O13" s="215"/>
      <c r="P13" s="215"/>
      <c r="Q13" s="215"/>
      <c r="R13" s="215"/>
      <c r="S13" s="215"/>
      <c r="T13" s="215"/>
      <c r="U13" s="215"/>
      <c r="V13" s="215"/>
      <c r="W13" s="286" t="s">
        <v>6</v>
      </c>
      <c r="X13" s="87"/>
      <c r="Y13" s="87"/>
      <c r="Z13" s="96"/>
      <c r="AA13" s="288" t="str">
        <f>IF(L5="","",VLOOKUP(L5,$A$95:$B$129,2,0))</f>
        <v/>
      </c>
      <c r="AB13" s="290"/>
      <c r="AC13" s="290"/>
      <c r="AD13" s="87" t="s">
        <v>0</v>
      </c>
      <c r="AE13" s="96"/>
      <c r="AF13" s="286" t="s">
        <v>53</v>
      </c>
      <c r="AG13" s="87"/>
      <c r="AH13" s="96"/>
      <c r="AI13" s="302">
        <f>ROUNDDOWN($F$46/1000,0)</f>
        <v>0</v>
      </c>
      <c r="AJ13" s="305"/>
      <c r="AK13" s="305"/>
      <c r="AL13" s="87" t="s">
        <v>0</v>
      </c>
      <c r="AM13" s="96"/>
    </row>
    <row r="14" spans="1:46" s="143" customFormat="1" ht="20.25" customHeight="1">
      <c r="A14" s="175" t="s">
        <v>51</v>
      </c>
      <c r="B14" s="198"/>
      <c r="C14" s="204"/>
      <c r="D14" s="204"/>
      <c r="E14" s="204"/>
      <c r="F14" s="204"/>
      <c r="G14" s="204"/>
      <c r="H14" s="240"/>
      <c r="I14" s="245"/>
      <c r="J14" s="250"/>
      <c r="K14" s="260" t="s">
        <v>130</v>
      </c>
      <c r="L14" s="273"/>
      <c r="M14" s="273"/>
      <c r="N14" s="273"/>
      <c r="O14" s="273"/>
      <c r="P14" s="273"/>
      <c r="Q14" s="273"/>
      <c r="R14" s="273"/>
      <c r="S14" s="273"/>
      <c r="T14" s="273"/>
      <c r="U14" s="273"/>
      <c r="V14" s="273"/>
      <c r="W14" s="273"/>
      <c r="X14" s="273"/>
      <c r="Y14" s="273"/>
      <c r="Z14" s="273"/>
      <c r="AA14" s="273"/>
      <c r="AB14" s="273"/>
      <c r="AC14" s="273"/>
      <c r="AD14" s="273"/>
      <c r="AE14" s="273"/>
      <c r="AF14" s="297" t="s">
        <v>75</v>
      </c>
      <c r="AG14" s="300"/>
      <c r="AH14" s="300"/>
      <c r="AI14" s="303"/>
      <c r="AJ14" s="303"/>
      <c r="AK14" s="43"/>
      <c r="AL14" s="204"/>
      <c r="AM14" s="314"/>
    </row>
    <row r="15" spans="1:46" s="143" customFormat="1" ht="17.25" customHeight="1">
      <c r="A15" s="176"/>
      <c r="C15" s="218" t="s">
        <v>164</v>
      </c>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315"/>
    </row>
    <row r="16" spans="1:46" s="143" customFormat="1" ht="17.25" customHeight="1">
      <c r="A16" s="177"/>
      <c r="B16" s="199"/>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315"/>
    </row>
    <row r="17" spans="1:39" s="143" customFormat="1" ht="17.25" customHeight="1">
      <c r="A17" s="177"/>
      <c r="B17" s="199"/>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315"/>
    </row>
    <row r="18" spans="1:39" s="143" customFormat="1" ht="17.25" customHeight="1">
      <c r="A18" s="177"/>
      <c r="B18" s="199"/>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315"/>
    </row>
    <row r="19" spans="1:39" s="143" customFormat="1" ht="17.25" customHeight="1">
      <c r="A19" s="177"/>
      <c r="B19" s="199"/>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315"/>
    </row>
    <row r="20" spans="1:39" s="143" customFormat="1" ht="17.25" customHeight="1">
      <c r="A20" s="177"/>
      <c r="B20" s="200"/>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315"/>
    </row>
    <row r="21" spans="1:39" s="143" customFormat="1" ht="17.25" customHeight="1">
      <c r="A21" s="177"/>
      <c r="B21" s="199"/>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315"/>
    </row>
    <row r="22" spans="1:39" s="143" customFormat="1" ht="17.25" customHeight="1">
      <c r="A22" s="177"/>
      <c r="B22" s="199"/>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315"/>
    </row>
    <row r="23" spans="1:39" s="143" customFormat="1" ht="17.25" customHeight="1">
      <c r="A23" s="178"/>
      <c r="B23" s="20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316"/>
    </row>
    <row r="24" spans="1:39" s="143" customFormat="1" ht="18.75" customHeight="1">
      <c r="A24" s="179" t="s">
        <v>123</v>
      </c>
      <c r="B24" s="198"/>
      <c r="C24" s="198"/>
      <c r="D24" s="198"/>
      <c r="E24" s="198"/>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316"/>
    </row>
    <row r="25" spans="1:39" ht="18" customHeight="1">
      <c r="A25" s="179" t="s">
        <v>52</v>
      </c>
      <c r="B25" s="198"/>
      <c r="C25" s="198"/>
      <c r="D25" s="198"/>
      <c r="E25" s="226"/>
      <c r="F25" s="179" t="s">
        <v>9</v>
      </c>
      <c r="G25" s="198"/>
      <c r="H25" s="198"/>
      <c r="I25" s="198"/>
      <c r="J25" s="198"/>
      <c r="K25" s="261" t="s">
        <v>18</v>
      </c>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row>
    <row r="26" spans="1:39" ht="9.75" customHeight="1">
      <c r="A26" s="180"/>
      <c r="B26" s="180"/>
      <c r="C26" s="180"/>
      <c r="D26" s="180"/>
      <c r="E26" s="180"/>
      <c r="F26" s="231"/>
      <c r="G26" s="231"/>
      <c r="H26" s="231"/>
      <c r="I26" s="231"/>
      <c r="J26" s="231"/>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row>
    <row r="27" spans="1:39" ht="9.75" customHeight="1">
      <c r="A27" s="180"/>
      <c r="B27" s="180"/>
      <c r="C27" s="180"/>
      <c r="D27" s="180"/>
      <c r="E27" s="180"/>
      <c r="F27" s="231"/>
      <c r="G27" s="231"/>
      <c r="H27" s="231"/>
      <c r="I27" s="231"/>
      <c r="J27" s="231"/>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row>
    <row r="28" spans="1:39" ht="9.75" customHeight="1">
      <c r="A28" s="180"/>
      <c r="B28" s="180"/>
      <c r="C28" s="180"/>
      <c r="D28" s="180"/>
      <c r="E28" s="180"/>
      <c r="F28" s="231"/>
      <c r="G28" s="231"/>
      <c r="H28" s="231"/>
      <c r="I28" s="231"/>
      <c r="J28" s="231"/>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row>
    <row r="29" spans="1:39" ht="9.75" customHeight="1">
      <c r="A29" s="180"/>
      <c r="B29" s="180"/>
      <c r="C29" s="180"/>
      <c r="D29" s="180"/>
      <c r="E29" s="180"/>
      <c r="F29" s="231"/>
      <c r="G29" s="231"/>
      <c r="H29" s="231"/>
      <c r="I29" s="231"/>
      <c r="J29" s="231"/>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row>
    <row r="30" spans="1:39" ht="9.75" customHeight="1">
      <c r="A30" s="180"/>
      <c r="B30" s="180"/>
      <c r="C30" s="180"/>
      <c r="D30" s="180"/>
      <c r="E30" s="180"/>
      <c r="F30" s="231"/>
      <c r="G30" s="231"/>
      <c r="H30" s="231"/>
      <c r="I30" s="231"/>
      <c r="J30" s="231"/>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row>
    <row r="31" spans="1:39" ht="9.75" customHeight="1">
      <c r="A31" s="180"/>
      <c r="B31" s="180"/>
      <c r="C31" s="180"/>
      <c r="D31" s="180"/>
      <c r="E31" s="180"/>
      <c r="F31" s="231"/>
      <c r="G31" s="231"/>
      <c r="H31" s="231"/>
      <c r="I31" s="231"/>
      <c r="J31" s="231"/>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row>
    <row r="32" spans="1:39" ht="9.75" customHeight="1">
      <c r="A32" s="180"/>
      <c r="B32" s="180"/>
      <c r="C32" s="180"/>
      <c r="D32" s="180"/>
      <c r="E32" s="180"/>
      <c r="F32" s="231"/>
      <c r="G32" s="231"/>
      <c r="H32" s="231"/>
      <c r="I32" s="231"/>
      <c r="J32" s="231"/>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row>
    <row r="33" spans="1:39" ht="9.75" customHeight="1">
      <c r="A33" s="180"/>
      <c r="B33" s="180"/>
      <c r="C33" s="180"/>
      <c r="D33" s="180"/>
      <c r="E33" s="180"/>
      <c r="F33" s="231"/>
      <c r="G33" s="231"/>
      <c r="H33" s="231"/>
      <c r="I33" s="231"/>
      <c r="J33" s="231"/>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row>
    <row r="34" spans="1:39" ht="9.75" customHeight="1">
      <c r="A34" s="180"/>
      <c r="B34" s="180"/>
      <c r="C34" s="180"/>
      <c r="D34" s="180"/>
      <c r="E34" s="180"/>
      <c r="F34" s="231"/>
      <c r="G34" s="231"/>
      <c r="H34" s="231"/>
      <c r="I34" s="231"/>
      <c r="J34" s="231"/>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row>
    <row r="35" spans="1:39" ht="9.75" customHeight="1">
      <c r="A35" s="180"/>
      <c r="B35" s="180"/>
      <c r="C35" s="180"/>
      <c r="D35" s="180"/>
      <c r="E35" s="180"/>
      <c r="F35" s="231"/>
      <c r="G35" s="231"/>
      <c r="H35" s="231"/>
      <c r="I35" s="231"/>
      <c r="J35" s="231"/>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row>
    <row r="36" spans="1:39" ht="9.75" customHeight="1">
      <c r="A36" s="180"/>
      <c r="B36" s="180"/>
      <c r="C36" s="180"/>
      <c r="D36" s="180"/>
      <c r="E36" s="180"/>
      <c r="F36" s="231"/>
      <c r="G36" s="231"/>
      <c r="H36" s="231"/>
      <c r="I36" s="231"/>
      <c r="J36" s="231"/>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row>
    <row r="37" spans="1:39" ht="9.75" customHeight="1">
      <c r="A37" s="180"/>
      <c r="B37" s="180"/>
      <c r="C37" s="180"/>
      <c r="D37" s="180"/>
      <c r="E37" s="180"/>
      <c r="F37" s="231"/>
      <c r="G37" s="231"/>
      <c r="H37" s="231"/>
      <c r="I37" s="231"/>
      <c r="J37" s="231"/>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ht="9.75" customHeight="1">
      <c r="A38" s="180"/>
      <c r="B38" s="180"/>
      <c r="C38" s="180"/>
      <c r="D38" s="180"/>
      <c r="E38" s="180"/>
      <c r="F38" s="231"/>
      <c r="G38" s="231"/>
      <c r="H38" s="231"/>
      <c r="I38" s="231"/>
      <c r="J38" s="23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ht="9.75" customHeight="1">
      <c r="A39" s="180"/>
      <c r="B39" s="180"/>
      <c r="C39" s="180"/>
      <c r="D39" s="180"/>
      <c r="E39" s="180"/>
      <c r="F39" s="231"/>
      <c r="G39" s="231"/>
      <c r="H39" s="231"/>
      <c r="I39" s="231"/>
      <c r="J39" s="231"/>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row>
    <row r="40" spans="1:39" ht="9.75" customHeight="1">
      <c r="A40" s="180"/>
      <c r="B40" s="180"/>
      <c r="C40" s="180"/>
      <c r="D40" s="180"/>
      <c r="E40" s="180"/>
      <c r="F40" s="231"/>
      <c r="G40" s="231"/>
      <c r="H40" s="231"/>
      <c r="I40" s="231"/>
      <c r="J40" s="231"/>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row>
    <row r="41" spans="1:39" ht="9.75" customHeight="1">
      <c r="A41" s="180"/>
      <c r="B41" s="180"/>
      <c r="C41" s="180"/>
      <c r="D41" s="180"/>
      <c r="E41" s="180"/>
      <c r="F41" s="231"/>
      <c r="G41" s="231"/>
      <c r="H41" s="231"/>
      <c r="I41" s="231"/>
      <c r="J41" s="231"/>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row>
    <row r="42" spans="1:39" ht="9.75" customHeight="1">
      <c r="A42" s="180"/>
      <c r="B42" s="180"/>
      <c r="C42" s="180"/>
      <c r="D42" s="180"/>
      <c r="E42" s="180"/>
      <c r="F42" s="231"/>
      <c r="G42" s="231"/>
      <c r="H42" s="231"/>
      <c r="I42" s="231"/>
      <c r="J42" s="231"/>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row>
    <row r="43" spans="1:39" ht="9.75" customHeight="1">
      <c r="A43" s="180"/>
      <c r="B43" s="180"/>
      <c r="C43" s="180"/>
      <c r="D43" s="180"/>
      <c r="E43" s="180"/>
      <c r="F43" s="231"/>
      <c r="G43" s="231"/>
      <c r="H43" s="231"/>
      <c r="I43" s="231"/>
      <c r="J43" s="23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row>
    <row r="44" spans="1:39" ht="9.75" customHeight="1">
      <c r="A44" s="180"/>
      <c r="B44" s="180"/>
      <c r="C44" s="180"/>
      <c r="D44" s="180"/>
      <c r="E44" s="180"/>
      <c r="F44" s="231"/>
      <c r="G44" s="231"/>
      <c r="H44" s="231"/>
      <c r="I44" s="231"/>
      <c r="J44" s="231"/>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row>
    <row r="45" spans="1:39" ht="9.75" customHeight="1">
      <c r="A45" s="181"/>
      <c r="B45" s="202"/>
      <c r="C45" s="202"/>
      <c r="D45" s="202"/>
      <c r="E45" s="227"/>
      <c r="F45" s="232"/>
      <c r="G45" s="235"/>
      <c r="H45" s="235"/>
      <c r="I45" s="235"/>
      <c r="J45" s="251"/>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row>
    <row r="46" spans="1:39" ht="22.5" customHeight="1">
      <c r="A46" s="182" t="s">
        <v>91</v>
      </c>
      <c r="B46" s="203"/>
      <c r="C46" s="203"/>
      <c r="D46" s="203"/>
      <c r="E46" s="203"/>
      <c r="F46" s="233">
        <f>SUM(F26:J45)</f>
        <v>0</v>
      </c>
      <c r="G46" s="236"/>
      <c r="H46" s="236"/>
      <c r="I46" s="236"/>
      <c r="J46" s="252"/>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row>
    <row r="47" spans="1:39" ht="18.75" customHeight="1">
      <c r="A47" s="183"/>
      <c r="B47" s="199"/>
      <c r="C47" s="221"/>
      <c r="D47" s="225"/>
      <c r="E47" s="228"/>
      <c r="F47" s="225"/>
      <c r="G47" s="225"/>
      <c r="H47" s="225"/>
      <c r="I47" s="225"/>
      <c r="J47" s="253"/>
      <c r="K47" s="253"/>
      <c r="L47" s="253"/>
      <c r="M47" s="253"/>
      <c r="N47" s="253"/>
      <c r="O47" s="199"/>
      <c r="P47" s="279"/>
      <c r="Q47" s="183"/>
      <c r="R47" s="183"/>
      <c r="S47" s="253"/>
      <c r="T47" s="283"/>
      <c r="U47" s="253"/>
      <c r="V47" s="253"/>
      <c r="W47" s="253"/>
      <c r="X47" s="253"/>
      <c r="Y47" s="225"/>
      <c r="Z47" s="225"/>
      <c r="AA47" s="225"/>
      <c r="AB47" s="199"/>
      <c r="AC47" s="221"/>
      <c r="AD47" s="253"/>
      <c r="AE47" s="253"/>
      <c r="AF47" s="253"/>
      <c r="AG47" s="253"/>
      <c r="AH47" s="253"/>
      <c r="AI47" s="304"/>
      <c r="AJ47" s="304"/>
      <c r="AK47" s="304"/>
      <c r="AL47" s="304"/>
      <c r="AM47" s="253"/>
    </row>
    <row r="48" spans="1:39" ht="18.75" customHeight="1">
      <c r="A48" s="184" t="s">
        <v>106</v>
      </c>
      <c r="B48" s="204"/>
      <c r="C48" s="222"/>
      <c r="D48" s="204"/>
      <c r="E48" s="229"/>
      <c r="F48" s="204"/>
      <c r="G48" s="204"/>
      <c r="H48" s="204"/>
      <c r="I48" s="204"/>
      <c r="J48" s="254"/>
      <c r="K48" s="254"/>
      <c r="L48" s="254"/>
      <c r="M48" s="254"/>
      <c r="N48" s="254"/>
      <c r="O48" s="278"/>
      <c r="P48" s="280"/>
      <c r="Q48" s="282"/>
      <c r="R48" s="282"/>
      <c r="S48" s="254"/>
      <c r="T48" s="284"/>
      <c r="U48" s="254"/>
      <c r="V48" s="285"/>
      <c r="W48" s="286" t="s">
        <v>6</v>
      </c>
      <c r="X48" s="87"/>
      <c r="Y48" s="87"/>
      <c r="Z48" s="96"/>
      <c r="AA48" s="288" t="str">
        <f>IF(L5="","",VLOOKUP(L5,$A$95:$C$129,3,FALSE))</f>
        <v/>
      </c>
      <c r="AB48" s="290"/>
      <c r="AC48" s="290"/>
      <c r="AD48" s="87" t="s">
        <v>0</v>
      </c>
      <c r="AE48" s="96"/>
      <c r="AF48" s="286" t="s">
        <v>53</v>
      </c>
      <c r="AG48" s="87"/>
      <c r="AH48" s="96"/>
      <c r="AI48" s="302">
        <f>ROUNDDOWN($F$66/1000,0)</f>
        <v>0</v>
      </c>
      <c r="AJ48" s="305"/>
      <c r="AK48" s="305"/>
      <c r="AL48" s="87" t="s">
        <v>0</v>
      </c>
      <c r="AM48" s="96"/>
    </row>
    <row r="49" spans="1:39" ht="18.75" customHeight="1">
      <c r="A49" s="175" t="s">
        <v>51</v>
      </c>
      <c r="B49" s="198"/>
      <c r="C49" s="204"/>
      <c r="D49" s="204"/>
      <c r="E49" s="204"/>
      <c r="F49" s="204"/>
      <c r="G49" s="204"/>
      <c r="H49" s="240"/>
      <c r="I49" s="245"/>
      <c r="J49" s="250"/>
      <c r="K49" s="260" t="s">
        <v>130</v>
      </c>
      <c r="L49" s="273"/>
      <c r="M49" s="273"/>
      <c r="N49" s="273"/>
      <c r="O49" s="273"/>
      <c r="P49" s="273"/>
      <c r="Q49" s="273"/>
      <c r="R49" s="273"/>
      <c r="S49" s="273"/>
      <c r="T49" s="273"/>
      <c r="U49" s="273"/>
      <c r="V49" s="273"/>
      <c r="W49" s="273"/>
      <c r="X49" s="273"/>
      <c r="Y49" s="273"/>
      <c r="Z49" s="273"/>
      <c r="AA49" s="273"/>
      <c r="AB49" s="273"/>
      <c r="AC49" s="273"/>
      <c r="AD49" s="273"/>
      <c r="AE49" s="273"/>
      <c r="AF49" s="297" t="s">
        <v>76</v>
      </c>
      <c r="AG49" s="300"/>
      <c r="AH49" s="300"/>
      <c r="AI49" s="303"/>
      <c r="AJ49" s="303"/>
      <c r="AK49" s="43"/>
      <c r="AL49" s="204"/>
      <c r="AM49" s="314"/>
    </row>
    <row r="50" spans="1:39" ht="25.5" customHeight="1">
      <c r="A50" s="176"/>
      <c r="B50" s="205"/>
      <c r="C50" s="223" t="s">
        <v>169</v>
      </c>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317"/>
    </row>
    <row r="51" spans="1:39" ht="25.5" customHeight="1">
      <c r="A51" s="178"/>
      <c r="B51" s="201"/>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316"/>
    </row>
    <row r="52" spans="1:39" ht="18.75" customHeight="1">
      <c r="A52" s="179" t="s">
        <v>123</v>
      </c>
      <c r="B52" s="198"/>
      <c r="C52" s="198"/>
      <c r="D52" s="198"/>
      <c r="E52" s="19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315"/>
    </row>
    <row r="53" spans="1:39" ht="18" customHeight="1">
      <c r="A53" s="179" t="s">
        <v>52</v>
      </c>
      <c r="B53" s="198"/>
      <c r="C53" s="198"/>
      <c r="D53" s="198"/>
      <c r="E53" s="226"/>
      <c r="F53" s="179" t="s">
        <v>9</v>
      </c>
      <c r="G53" s="198"/>
      <c r="H53" s="198"/>
      <c r="I53" s="198"/>
      <c r="J53" s="198"/>
      <c r="K53" s="261" t="s">
        <v>18</v>
      </c>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row>
    <row r="54" spans="1:39" ht="9.75" customHeight="1">
      <c r="A54" s="180"/>
      <c r="B54" s="180"/>
      <c r="C54" s="180"/>
      <c r="D54" s="180"/>
      <c r="E54" s="180"/>
      <c r="F54" s="231"/>
      <c r="G54" s="231"/>
      <c r="H54" s="231"/>
      <c r="I54" s="231"/>
      <c r="J54" s="231"/>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row>
    <row r="55" spans="1:39" ht="9.75" customHeight="1">
      <c r="A55" s="180"/>
      <c r="B55" s="180"/>
      <c r="C55" s="180"/>
      <c r="D55" s="180"/>
      <c r="E55" s="180"/>
      <c r="F55" s="231"/>
      <c r="G55" s="231"/>
      <c r="H55" s="231"/>
      <c r="I55" s="231"/>
      <c r="J55" s="231"/>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row>
    <row r="56" spans="1:39" ht="9.75" customHeight="1">
      <c r="A56" s="180"/>
      <c r="B56" s="180"/>
      <c r="C56" s="180"/>
      <c r="D56" s="180"/>
      <c r="E56" s="180"/>
      <c r="F56" s="231"/>
      <c r="G56" s="231"/>
      <c r="H56" s="231"/>
      <c r="I56" s="231"/>
      <c r="J56" s="231"/>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row>
    <row r="57" spans="1:39" ht="9.75" customHeight="1">
      <c r="A57" s="180"/>
      <c r="B57" s="180"/>
      <c r="C57" s="180"/>
      <c r="D57" s="180"/>
      <c r="E57" s="180"/>
      <c r="F57" s="231"/>
      <c r="G57" s="231"/>
      <c r="H57" s="231"/>
      <c r="I57" s="231"/>
      <c r="J57" s="231"/>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row>
    <row r="58" spans="1:39" ht="9.75" customHeight="1">
      <c r="A58" s="180"/>
      <c r="B58" s="180"/>
      <c r="C58" s="180"/>
      <c r="D58" s="180"/>
      <c r="E58" s="180"/>
      <c r="F58" s="231"/>
      <c r="G58" s="231"/>
      <c r="H58" s="231"/>
      <c r="I58" s="231"/>
      <c r="J58" s="231"/>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row>
    <row r="59" spans="1:39" ht="9.75" customHeight="1">
      <c r="A59" s="180"/>
      <c r="B59" s="180"/>
      <c r="C59" s="180"/>
      <c r="D59" s="180"/>
      <c r="E59" s="180"/>
      <c r="F59" s="231"/>
      <c r="G59" s="231"/>
      <c r="H59" s="231"/>
      <c r="I59" s="231"/>
      <c r="J59" s="231"/>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row>
    <row r="60" spans="1:39" ht="9.75" customHeight="1">
      <c r="A60" s="180"/>
      <c r="B60" s="180"/>
      <c r="C60" s="180"/>
      <c r="D60" s="180"/>
      <c r="E60" s="180"/>
      <c r="F60" s="231"/>
      <c r="G60" s="231"/>
      <c r="H60" s="231"/>
      <c r="I60" s="231"/>
      <c r="J60" s="231"/>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row>
    <row r="61" spans="1:39" ht="9.75" customHeight="1">
      <c r="A61" s="180"/>
      <c r="B61" s="180"/>
      <c r="C61" s="180"/>
      <c r="D61" s="180"/>
      <c r="E61" s="180"/>
      <c r="F61" s="231"/>
      <c r="G61" s="231"/>
      <c r="H61" s="231"/>
      <c r="I61" s="231"/>
      <c r="J61" s="231"/>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row>
    <row r="62" spans="1:39" ht="9.75" customHeight="1">
      <c r="A62" s="180"/>
      <c r="B62" s="180"/>
      <c r="C62" s="180"/>
      <c r="D62" s="180"/>
      <c r="E62" s="180"/>
      <c r="F62" s="231"/>
      <c r="G62" s="231"/>
      <c r="H62" s="231"/>
      <c r="I62" s="231"/>
      <c r="J62" s="231"/>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row>
    <row r="63" spans="1:39" ht="9.75" customHeight="1">
      <c r="A63" s="180"/>
      <c r="B63" s="180"/>
      <c r="C63" s="180"/>
      <c r="D63" s="180"/>
      <c r="E63" s="180"/>
      <c r="F63" s="231"/>
      <c r="G63" s="231"/>
      <c r="H63" s="231"/>
      <c r="I63" s="231"/>
      <c r="J63" s="231"/>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row>
    <row r="64" spans="1:39" ht="9.75" customHeight="1">
      <c r="A64" s="180"/>
      <c r="B64" s="180"/>
      <c r="C64" s="180"/>
      <c r="D64" s="180"/>
      <c r="E64" s="180"/>
      <c r="F64" s="231"/>
      <c r="G64" s="231"/>
      <c r="H64" s="231"/>
      <c r="I64" s="231"/>
      <c r="J64" s="231"/>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row>
    <row r="65" spans="1:40" ht="9.75" customHeight="1">
      <c r="A65" s="181"/>
      <c r="B65" s="202"/>
      <c r="C65" s="202"/>
      <c r="D65" s="202"/>
      <c r="E65" s="227"/>
      <c r="F65" s="232"/>
      <c r="G65" s="235"/>
      <c r="H65" s="235"/>
      <c r="I65" s="235"/>
      <c r="J65" s="23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183"/>
    </row>
    <row r="66" spans="1:40" ht="22.5" customHeight="1">
      <c r="A66" s="182" t="s">
        <v>96</v>
      </c>
      <c r="B66" s="203"/>
      <c r="C66" s="203"/>
      <c r="D66" s="203"/>
      <c r="E66" s="230"/>
      <c r="F66" s="234">
        <f>SUM(F54:J65)</f>
        <v>0</v>
      </c>
      <c r="G66" s="237"/>
      <c r="H66" s="237"/>
      <c r="I66" s="237"/>
      <c r="J66" s="237"/>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row>
    <row r="67" spans="1:40" ht="4.5" customHeight="1">
      <c r="A67" s="185"/>
      <c r="B67" s="185"/>
      <c r="C67" s="185"/>
      <c r="D67" s="185"/>
      <c r="E67" s="185"/>
      <c r="F67" s="185"/>
      <c r="G67" s="185"/>
      <c r="H67" s="185"/>
      <c r="I67" s="185"/>
      <c r="J67" s="185"/>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183"/>
      <c r="AL67" s="183"/>
      <c r="AM67" s="183"/>
    </row>
    <row r="68" spans="1:40" ht="3.75" customHeight="1">
      <c r="A68" s="186"/>
      <c r="B68" s="206"/>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306"/>
      <c r="AL68" s="306"/>
      <c r="AM68" s="318"/>
    </row>
    <row r="69" spans="1:40" s="168" customFormat="1" ht="11.25" customHeight="1">
      <c r="A69" s="187" t="s">
        <v>165</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M69" s="319"/>
    </row>
    <row r="70" spans="1:40" s="168" customFormat="1" ht="11.25" customHeight="1">
      <c r="A70" s="188" t="s">
        <v>114</v>
      </c>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308"/>
      <c r="AM70" s="320"/>
    </row>
    <row r="71" spans="1:40" s="168" customFormat="1" ht="11.25" customHeight="1">
      <c r="A71" s="187" t="s">
        <v>116</v>
      </c>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309"/>
      <c r="AM71" s="321"/>
    </row>
    <row r="72" spans="1:40" s="168" customFormat="1" ht="11.25" customHeight="1">
      <c r="A72" s="187" t="s">
        <v>117</v>
      </c>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307"/>
      <c r="AM72" s="319"/>
    </row>
    <row r="73" spans="1:40" s="168" customFormat="1" ht="4.5" customHeight="1">
      <c r="A73" s="187"/>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307"/>
      <c r="AM73" s="319"/>
    </row>
    <row r="74" spans="1:40" s="168" customFormat="1" ht="11.25" customHeight="1">
      <c r="A74" s="189" t="s">
        <v>166</v>
      </c>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M74" s="319"/>
    </row>
    <row r="75" spans="1:40" s="168" customFormat="1" ht="11.25" customHeight="1">
      <c r="A75" s="188" t="s">
        <v>118</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M75" s="319"/>
    </row>
    <row r="76" spans="1:40" s="168" customFormat="1" ht="11.25" customHeight="1">
      <c r="A76" s="188" t="s">
        <v>119</v>
      </c>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307"/>
      <c r="AM76" s="319"/>
    </row>
    <row r="77" spans="1:40" s="168" customFormat="1" ht="11.25" customHeight="1">
      <c r="A77" s="188" t="s">
        <v>93</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307"/>
      <c r="AM77" s="319"/>
    </row>
    <row r="78" spans="1:40" s="168" customFormat="1" ht="4.5" customHeight="1">
      <c r="A78" s="18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307"/>
      <c r="AM78" s="319"/>
    </row>
    <row r="79" spans="1:40" s="168" customFormat="1" ht="11.25" customHeight="1">
      <c r="A79" s="188" t="s">
        <v>167</v>
      </c>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M79" s="319"/>
    </row>
    <row r="80" spans="1:40" s="168" customFormat="1" ht="11.25" customHeight="1">
      <c r="A80" s="188" t="s">
        <v>127</v>
      </c>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M80" s="319"/>
    </row>
    <row r="81" spans="1:39" s="168" customFormat="1" ht="11.25" customHeight="1">
      <c r="A81" s="188" t="s">
        <v>120</v>
      </c>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M81" s="319"/>
    </row>
    <row r="82" spans="1:39" s="168" customFormat="1" ht="3" customHeight="1">
      <c r="A82" s="18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M82" s="319"/>
    </row>
    <row r="83" spans="1:39" s="168" customFormat="1" ht="11.25" customHeight="1">
      <c r="A83" s="189" t="s">
        <v>168</v>
      </c>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M83" s="319"/>
    </row>
    <row r="84" spans="1:39" s="168" customFormat="1" ht="11.25" customHeight="1">
      <c r="A84" s="188" t="s">
        <v>122</v>
      </c>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M84" s="319"/>
    </row>
    <row r="85" spans="1:39" s="168" customFormat="1" ht="11.25" customHeight="1">
      <c r="A85" s="188" t="s">
        <v>124</v>
      </c>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M85" s="319"/>
    </row>
    <row r="86" spans="1:39" s="168" customFormat="1" ht="3" customHeight="1">
      <c r="A86" s="188"/>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M86" s="319"/>
    </row>
    <row r="87" spans="1:39" s="168" customFormat="1" ht="11.25" customHeight="1">
      <c r="A87" s="188" t="s">
        <v>40</v>
      </c>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M87" s="319"/>
    </row>
    <row r="88" spans="1:39">
      <c r="A88" s="190" t="s">
        <v>128</v>
      </c>
      <c r="B88" s="211"/>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322"/>
    </row>
    <row r="89" spans="1:39">
      <c r="A89" s="191" t="s">
        <v>126</v>
      </c>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323"/>
    </row>
    <row r="94" spans="1:39" s="169" customFormat="1" ht="6" hidden="1">
      <c r="B94" s="169" t="s">
        <v>136</v>
      </c>
      <c r="C94" s="169" t="s">
        <v>137</v>
      </c>
      <c r="D94" s="169" t="s">
        <v>90</v>
      </c>
      <c r="E94" s="169" t="s">
        <v>121</v>
      </c>
    </row>
    <row r="95" spans="1:39" s="169" customFormat="1" ht="6" hidden="1">
      <c r="A95" s="169" t="s">
        <v>105</v>
      </c>
      <c r="B95" s="213">
        <v>537</v>
      </c>
      <c r="C95" s="213">
        <v>268</v>
      </c>
      <c r="D95" s="213">
        <v>537</v>
      </c>
      <c r="E95" s="213">
        <v>268</v>
      </c>
      <c r="F95" s="169" t="s">
        <v>144</v>
      </c>
      <c r="G95" s="213"/>
    </row>
    <row r="96" spans="1:39" s="169" customFormat="1" ht="6" hidden="1">
      <c r="A96" s="169" t="s">
        <v>145</v>
      </c>
      <c r="B96" s="213">
        <v>684</v>
      </c>
      <c r="C96" s="213">
        <v>342</v>
      </c>
      <c r="D96" s="213">
        <v>684</v>
      </c>
      <c r="E96" s="213">
        <v>342</v>
      </c>
      <c r="F96" s="169" t="s">
        <v>144</v>
      </c>
      <c r="G96" s="213"/>
    </row>
    <row r="97" spans="1:7" s="169" customFormat="1" ht="6" hidden="1">
      <c r="A97" s="169" t="s">
        <v>146</v>
      </c>
      <c r="B97" s="213">
        <v>889</v>
      </c>
      <c r="C97" s="213">
        <v>445</v>
      </c>
      <c r="D97" s="213">
        <v>889</v>
      </c>
      <c r="E97" s="213">
        <v>445</v>
      </c>
      <c r="F97" s="169" t="s">
        <v>144</v>
      </c>
      <c r="G97" s="213"/>
    </row>
    <row r="98" spans="1:7" s="169" customFormat="1" ht="6" hidden="1">
      <c r="A98" s="169" t="s">
        <v>147</v>
      </c>
      <c r="B98" s="213">
        <v>231</v>
      </c>
      <c r="C98" s="213">
        <v>115</v>
      </c>
      <c r="D98" s="213">
        <v>231</v>
      </c>
      <c r="E98" s="213">
        <v>115</v>
      </c>
      <c r="F98" s="169" t="s">
        <v>144</v>
      </c>
      <c r="G98" s="213"/>
    </row>
    <row r="99" spans="1:7" s="169" customFormat="1" ht="6" hidden="1">
      <c r="A99" s="169" t="s">
        <v>2</v>
      </c>
      <c r="B99" s="213">
        <v>226</v>
      </c>
      <c r="C99" s="213">
        <v>113</v>
      </c>
      <c r="D99" s="213">
        <v>226</v>
      </c>
      <c r="E99" s="213">
        <v>113</v>
      </c>
      <c r="F99" s="169" t="s">
        <v>144</v>
      </c>
      <c r="G99" s="213"/>
    </row>
    <row r="100" spans="1:7" s="169" customFormat="1" ht="6" hidden="1">
      <c r="A100" s="169" t="s">
        <v>149</v>
      </c>
      <c r="B100" s="213">
        <v>564</v>
      </c>
      <c r="C100" s="213">
        <v>282</v>
      </c>
      <c r="D100" s="213">
        <v>564</v>
      </c>
      <c r="E100" s="213">
        <v>282</v>
      </c>
      <c r="F100" s="169" t="s">
        <v>144</v>
      </c>
      <c r="G100" s="213"/>
    </row>
    <row r="101" spans="1:7" s="169" customFormat="1" ht="6" hidden="1">
      <c r="A101" s="169" t="s">
        <v>150</v>
      </c>
      <c r="B101" s="213">
        <v>710</v>
      </c>
      <c r="C101" s="213">
        <v>355</v>
      </c>
      <c r="D101" s="213">
        <v>710</v>
      </c>
      <c r="E101" s="213">
        <v>355</v>
      </c>
      <c r="F101" s="169" t="s">
        <v>144</v>
      </c>
      <c r="G101" s="213"/>
    </row>
    <row r="102" spans="1:7" s="169" customFormat="1" ht="6" hidden="1">
      <c r="A102" s="169" t="s">
        <v>151</v>
      </c>
      <c r="B102" s="213">
        <v>1133</v>
      </c>
      <c r="C102" s="213">
        <v>567</v>
      </c>
      <c r="D102" s="213">
        <v>1133</v>
      </c>
      <c r="E102" s="213">
        <v>567</v>
      </c>
      <c r="F102" s="169" t="s">
        <v>144</v>
      </c>
      <c r="G102" s="213"/>
    </row>
    <row r="103" spans="1:7" s="169" customFormat="1" ht="6" hidden="1">
      <c r="A103" s="169" t="s">
        <v>47</v>
      </c>
      <c r="B103" s="213">
        <f>D103*$AG$5</f>
        <v>0</v>
      </c>
      <c r="C103" s="213">
        <f>E103*$AG$5</f>
        <v>0</v>
      </c>
      <c r="D103" s="213">
        <v>27</v>
      </c>
      <c r="E103" s="213">
        <v>13</v>
      </c>
      <c r="F103" s="169" t="s">
        <v>152</v>
      </c>
      <c r="G103" s="213"/>
    </row>
    <row r="104" spans="1:7" s="169" customFormat="1" ht="6" hidden="1">
      <c r="A104" s="169" t="s">
        <v>86</v>
      </c>
      <c r="B104" s="213">
        <f>D104*$AG$5</f>
        <v>0</v>
      </c>
      <c r="C104" s="213">
        <f>E104*$AG$5</f>
        <v>0</v>
      </c>
      <c r="D104" s="213">
        <v>27</v>
      </c>
      <c r="E104" s="213">
        <v>13</v>
      </c>
      <c r="F104" s="169" t="s">
        <v>152</v>
      </c>
      <c r="G104" s="213"/>
    </row>
    <row r="105" spans="1:7" s="169" customFormat="1" ht="6" hidden="1">
      <c r="A105" s="169" t="s">
        <v>30</v>
      </c>
      <c r="B105" s="213">
        <v>320</v>
      </c>
      <c r="C105" s="213">
        <v>160</v>
      </c>
      <c r="D105" s="213">
        <v>320</v>
      </c>
      <c r="E105" s="213">
        <v>160</v>
      </c>
      <c r="F105" s="169" t="s">
        <v>144</v>
      </c>
      <c r="G105" s="213"/>
    </row>
    <row r="106" spans="1:7" s="169" customFormat="1" ht="6" hidden="1">
      <c r="A106" s="169" t="s">
        <v>31</v>
      </c>
      <c r="B106" s="213">
        <v>339</v>
      </c>
      <c r="C106" s="213">
        <v>169</v>
      </c>
      <c r="D106" s="213">
        <v>339</v>
      </c>
      <c r="E106" s="213">
        <v>169</v>
      </c>
      <c r="F106" s="169" t="s">
        <v>144</v>
      </c>
      <c r="G106" s="213"/>
    </row>
    <row r="107" spans="1:7" s="169" customFormat="1" ht="6" hidden="1">
      <c r="A107" s="169" t="s">
        <v>33</v>
      </c>
      <c r="B107" s="213">
        <v>311</v>
      </c>
      <c r="C107" s="213">
        <v>156</v>
      </c>
      <c r="D107" s="213">
        <v>311</v>
      </c>
      <c r="E107" s="213">
        <v>156</v>
      </c>
      <c r="F107" s="169" t="s">
        <v>144</v>
      </c>
      <c r="G107" s="213"/>
    </row>
    <row r="108" spans="1:7" s="169" customFormat="1" ht="6" hidden="1">
      <c r="A108" s="169" t="s">
        <v>34</v>
      </c>
      <c r="B108" s="213">
        <v>137</v>
      </c>
      <c r="C108" s="213">
        <v>68</v>
      </c>
      <c r="D108" s="213">
        <v>137</v>
      </c>
      <c r="E108" s="213">
        <v>68</v>
      </c>
      <c r="F108" s="169" t="s">
        <v>144</v>
      </c>
      <c r="G108" s="213"/>
    </row>
    <row r="109" spans="1:7" s="169" customFormat="1" ht="6" hidden="1">
      <c r="A109" s="169" t="s">
        <v>23</v>
      </c>
      <c r="B109" s="213">
        <v>508</v>
      </c>
      <c r="C109" s="213">
        <v>254</v>
      </c>
      <c r="D109" s="213">
        <v>508</v>
      </c>
      <c r="E109" s="213">
        <v>254</v>
      </c>
      <c r="F109" s="169" t="s">
        <v>144</v>
      </c>
      <c r="G109" s="213"/>
    </row>
    <row r="110" spans="1:7" s="169" customFormat="1" ht="6" hidden="1">
      <c r="A110" s="169" t="s">
        <v>35</v>
      </c>
      <c r="B110" s="213">
        <v>204</v>
      </c>
      <c r="C110" s="213">
        <v>102</v>
      </c>
      <c r="D110" s="213">
        <v>204</v>
      </c>
      <c r="E110" s="213">
        <v>102</v>
      </c>
      <c r="F110" s="169" t="s">
        <v>144</v>
      </c>
      <c r="G110" s="213"/>
    </row>
    <row r="111" spans="1:7" s="169" customFormat="1" ht="6" hidden="1">
      <c r="A111" s="169" t="s">
        <v>36</v>
      </c>
      <c r="B111" s="213">
        <v>148</v>
      </c>
      <c r="C111" s="213">
        <v>74</v>
      </c>
      <c r="D111" s="213">
        <v>148</v>
      </c>
      <c r="E111" s="213">
        <v>74</v>
      </c>
      <c r="F111" s="169" t="s">
        <v>144</v>
      </c>
      <c r="G111" s="213"/>
    </row>
    <row r="112" spans="1:7" s="169" customFormat="1" ht="6" hidden="1">
      <c r="A112" s="169" t="s">
        <v>37</v>
      </c>
      <c r="B112" s="213"/>
      <c r="C112" s="213">
        <v>282</v>
      </c>
      <c r="D112" s="213"/>
      <c r="E112" s="213">
        <v>282</v>
      </c>
      <c r="F112" s="169" t="s">
        <v>144</v>
      </c>
      <c r="G112" s="213"/>
    </row>
    <row r="113" spans="1:7" s="169" customFormat="1" ht="6" hidden="1">
      <c r="A113" s="169" t="s">
        <v>115</v>
      </c>
      <c r="B113" s="213">
        <v>33</v>
      </c>
      <c r="C113" s="213">
        <v>16</v>
      </c>
      <c r="D113" s="213">
        <v>33</v>
      </c>
      <c r="E113" s="213">
        <v>16</v>
      </c>
      <c r="F113" s="169" t="s">
        <v>144</v>
      </c>
      <c r="G113" s="213"/>
    </row>
    <row r="114" spans="1:7" s="169" customFormat="1" ht="6" hidden="1">
      <c r="A114" s="169" t="s">
        <v>39</v>
      </c>
      <c r="B114" s="213">
        <v>475</v>
      </c>
      <c r="C114" s="213">
        <v>237</v>
      </c>
      <c r="D114" s="213">
        <v>475</v>
      </c>
      <c r="E114" s="213">
        <v>237</v>
      </c>
      <c r="F114" s="169" t="s">
        <v>144</v>
      </c>
      <c r="G114" s="213"/>
    </row>
    <row r="115" spans="1:7" s="169" customFormat="1" ht="6" hidden="1">
      <c r="A115" s="169" t="s">
        <v>11</v>
      </c>
      <c r="B115" s="213">
        <v>638</v>
      </c>
      <c r="C115" s="213">
        <v>319</v>
      </c>
      <c r="D115" s="213">
        <v>638</v>
      </c>
      <c r="E115" s="213">
        <v>319</v>
      </c>
      <c r="F115" s="169" t="s">
        <v>144</v>
      </c>
      <c r="G115" s="213"/>
    </row>
    <row r="116" spans="1:7" s="169" customFormat="1" ht="6" hidden="1">
      <c r="A116" s="169" t="s">
        <v>41</v>
      </c>
      <c r="B116" s="213">
        <f t="shared" ref="B116:C129" si="0">D116*$AG$5</f>
        <v>0</v>
      </c>
      <c r="C116" s="213">
        <f t="shared" si="0"/>
        <v>0</v>
      </c>
      <c r="D116" s="213">
        <v>38</v>
      </c>
      <c r="E116" s="213">
        <v>19</v>
      </c>
      <c r="F116" s="169" t="s">
        <v>152</v>
      </c>
      <c r="G116" s="213"/>
    </row>
    <row r="117" spans="1:7" s="169" customFormat="1" ht="6" hidden="1">
      <c r="A117" s="169" t="s">
        <v>42</v>
      </c>
      <c r="B117" s="213">
        <f t="shared" si="0"/>
        <v>0</v>
      </c>
      <c r="C117" s="213">
        <f t="shared" si="0"/>
        <v>0</v>
      </c>
      <c r="D117" s="213">
        <v>40</v>
      </c>
      <c r="E117" s="213">
        <v>20</v>
      </c>
      <c r="F117" s="169" t="s">
        <v>152</v>
      </c>
      <c r="G117" s="213"/>
    </row>
    <row r="118" spans="1:7" s="169" customFormat="1" ht="6" hidden="1">
      <c r="A118" s="169" t="s">
        <v>26</v>
      </c>
      <c r="B118" s="213">
        <f t="shared" si="0"/>
        <v>0</v>
      </c>
      <c r="C118" s="213">
        <f t="shared" si="0"/>
        <v>0</v>
      </c>
      <c r="D118" s="213">
        <v>38</v>
      </c>
      <c r="E118" s="213">
        <v>19</v>
      </c>
      <c r="F118" s="169" t="s">
        <v>152</v>
      </c>
      <c r="G118" s="213"/>
    </row>
    <row r="119" spans="1:7" s="169" customFormat="1" ht="6" hidden="1">
      <c r="A119" s="169" t="s">
        <v>32</v>
      </c>
      <c r="B119" s="213">
        <f t="shared" si="0"/>
        <v>0</v>
      </c>
      <c r="C119" s="213">
        <f t="shared" si="0"/>
        <v>0</v>
      </c>
      <c r="D119" s="213">
        <v>48</v>
      </c>
      <c r="E119" s="213">
        <v>24</v>
      </c>
      <c r="F119" s="169" t="s">
        <v>152</v>
      </c>
      <c r="G119" s="213"/>
    </row>
    <row r="120" spans="1:7" s="169" customFormat="1" ht="6" hidden="1">
      <c r="A120" s="169" t="s">
        <v>4</v>
      </c>
      <c r="B120" s="213">
        <f t="shared" si="0"/>
        <v>0</v>
      </c>
      <c r="C120" s="213">
        <f t="shared" si="0"/>
        <v>0</v>
      </c>
      <c r="D120" s="213">
        <v>43</v>
      </c>
      <c r="E120" s="213">
        <v>21</v>
      </c>
      <c r="F120" s="169" t="s">
        <v>152</v>
      </c>
      <c r="G120" s="213"/>
    </row>
    <row r="121" spans="1:7" s="169" customFormat="1" ht="6" hidden="1">
      <c r="A121" s="169" t="s">
        <v>43</v>
      </c>
      <c r="B121" s="213">
        <f t="shared" si="0"/>
        <v>0</v>
      </c>
      <c r="C121" s="213">
        <f t="shared" si="0"/>
        <v>0</v>
      </c>
      <c r="D121" s="213">
        <v>36</v>
      </c>
      <c r="E121" s="213">
        <v>18</v>
      </c>
      <c r="F121" s="169" t="s">
        <v>152</v>
      </c>
      <c r="G121" s="213"/>
    </row>
    <row r="122" spans="1:7" s="169" customFormat="1" ht="6" hidden="1">
      <c r="A122" s="169" t="s">
        <v>153</v>
      </c>
      <c r="B122" s="213">
        <f t="shared" si="0"/>
        <v>0</v>
      </c>
      <c r="C122" s="213">
        <f t="shared" si="0"/>
        <v>0</v>
      </c>
      <c r="D122" s="213">
        <v>37</v>
      </c>
      <c r="E122" s="213">
        <v>19</v>
      </c>
      <c r="F122" s="169" t="s">
        <v>152</v>
      </c>
      <c r="G122" s="213"/>
    </row>
    <row r="123" spans="1:7" s="169" customFormat="1" ht="6" hidden="1">
      <c r="A123" s="169" t="s">
        <v>112</v>
      </c>
      <c r="B123" s="213">
        <f t="shared" si="0"/>
        <v>0</v>
      </c>
      <c r="C123" s="213">
        <f t="shared" si="0"/>
        <v>0</v>
      </c>
      <c r="D123" s="213">
        <v>35</v>
      </c>
      <c r="E123" s="213">
        <v>18</v>
      </c>
      <c r="F123" s="169" t="s">
        <v>152</v>
      </c>
      <c r="G123" s="213"/>
    </row>
    <row r="124" spans="1:7" s="169" customFormat="1" ht="6" hidden="1">
      <c r="A124" s="169" t="s">
        <v>154</v>
      </c>
      <c r="B124" s="213">
        <f t="shared" si="0"/>
        <v>0</v>
      </c>
      <c r="C124" s="213">
        <f t="shared" si="0"/>
        <v>0</v>
      </c>
      <c r="D124" s="213">
        <v>37</v>
      </c>
      <c r="E124" s="213">
        <v>19</v>
      </c>
      <c r="F124" s="169" t="s">
        <v>152</v>
      </c>
      <c r="G124" s="213"/>
    </row>
    <row r="125" spans="1:7" s="169" customFormat="1" ht="6" hidden="1">
      <c r="A125" s="169" t="s">
        <v>155</v>
      </c>
      <c r="B125" s="213">
        <f t="shared" si="0"/>
        <v>0</v>
      </c>
      <c r="C125" s="213">
        <f t="shared" si="0"/>
        <v>0</v>
      </c>
      <c r="D125" s="213">
        <v>35</v>
      </c>
      <c r="E125" s="213">
        <v>18</v>
      </c>
      <c r="F125" s="169" t="s">
        <v>152</v>
      </c>
      <c r="G125" s="213"/>
    </row>
    <row r="126" spans="1:7" s="169" customFormat="1" ht="6" hidden="1">
      <c r="A126" s="169" t="s">
        <v>156</v>
      </c>
      <c r="B126" s="213">
        <f t="shared" si="0"/>
        <v>0</v>
      </c>
      <c r="C126" s="213">
        <f t="shared" si="0"/>
        <v>0</v>
      </c>
      <c r="D126" s="213">
        <v>37</v>
      </c>
      <c r="E126" s="213">
        <v>19</v>
      </c>
      <c r="F126" s="169" t="s">
        <v>152</v>
      </c>
      <c r="G126" s="213"/>
    </row>
    <row r="127" spans="1:7" s="169" customFormat="1" ht="6" hidden="1">
      <c r="A127" s="169" t="s">
        <v>10</v>
      </c>
      <c r="B127" s="213">
        <f t="shared" si="0"/>
        <v>0</v>
      </c>
      <c r="C127" s="213">
        <f t="shared" si="0"/>
        <v>0</v>
      </c>
      <c r="D127" s="213">
        <v>35</v>
      </c>
      <c r="E127" s="213">
        <v>18</v>
      </c>
      <c r="F127" s="169" t="s">
        <v>152</v>
      </c>
      <c r="G127" s="213"/>
    </row>
    <row r="128" spans="1:7" s="169" customFormat="1" ht="6" hidden="1">
      <c r="A128" s="169" t="s">
        <v>157</v>
      </c>
      <c r="B128" s="213">
        <f t="shared" si="0"/>
        <v>0</v>
      </c>
      <c r="C128" s="213">
        <f t="shared" si="0"/>
        <v>0</v>
      </c>
      <c r="D128" s="213">
        <v>37</v>
      </c>
      <c r="E128" s="213">
        <v>19</v>
      </c>
      <c r="F128" s="169" t="s">
        <v>152</v>
      </c>
      <c r="G128" s="213"/>
    </row>
    <row r="129" spans="1:7" s="169" customFormat="1" ht="6" hidden="1">
      <c r="A129" s="169" t="s">
        <v>100</v>
      </c>
      <c r="B129" s="213">
        <f t="shared" si="0"/>
        <v>0</v>
      </c>
      <c r="C129" s="213">
        <f t="shared" si="0"/>
        <v>0</v>
      </c>
      <c r="D129" s="213">
        <v>35</v>
      </c>
      <c r="E129" s="213">
        <v>18</v>
      </c>
      <c r="F129" s="169" t="s">
        <v>152</v>
      </c>
      <c r="G129" s="213"/>
    </row>
    <row r="130" spans="1:7" s="169" customFormat="1" ht="6" hidden="1"/>
    <row r="131" spans="1:7" s="169" customFormat="1" ht="6" hidden="1">
      <c r="A131" s="169" t="s">
        <v>138</v>
      </c>
      <c r="B131" s="169" t="s">
        <v>159</v>
      </c>
    </row>
    <row r="132" spans="1:7" s="169" customFormat="1" ht="6" hidden="1">
      <c r="A132" s="169" t="s">
        <v>139</v>
      </c>
      <c r="B132" s="169">
        <v>0</v>
      </c>
      <c r="C132" s="169" t="b">
        <v>0</v>
      </c>
      <c r="D132" s="169" t="b">
        <v>0</v>
      </c>
      <c r="E132" s="169" t="b">
        <v>0</v>
      </c>
      <c r="F132" s="169">
        <v>0</v>
      </c>
      <c r="G132" s="169">
        <v>0</v>
      </c>
    </row>
    <row r="133" spans="1:7" s="169" customFormat="1" ht="6" hidden="1">
      <c r="A133" s="169" t="s">
        <v>140</v>
      </c>
    </row>
    <row r="134" spans="1:7" s="169" customFormat="1" ht="6" hidden="1">
      <c r="A134" s="169" t="s">
        <v>16</v>
      </c>
    </row>
    <row r="135" spans="1:7" s="169" customFormat="1" ht="6" hidden="1">
      <c r="A135" s="169" t="s">
        <v>141</v>
      </c>
    </row>
    <row r="136" spans="1:7" s="169" customFormat="1" ht="6" hidden="1">
      <c r="A136" s="169" t="s">
        <v>24</v>
      </c>
    </row>
    <row r="137" spans="1:7" s="169" customFormat="1" ht="6" hidden="1">
      <c r="A137" s="169" t="s">
        <v>142</v>
      </c>
    </row>
    <row r="138" spans="1:7" s="169" customFormat="1" ht="6" hidden="1">
      <c r="A138" s="169" t="s">
        <v>143</v>
      </c>
    </row>
  </sheetData>
  <sheetProtection password="E89D" sheet="1" objects="1" scenarios="1"/>
  <mergeCells count="151">
    <mergeCell ref="L3:AF3"/>
    <mergeCell ref="AG3:AM3"/>
    <mergeCell ref="L4:AF4"/>
    <mergeCell ref="AG4:AM4"/>
    <mergeCell ref="AP4:AT4"/>
    <mergeCell ref="L5:AB5"/>
    <mergeCell ref="AC5:AF5"/>
    <mergeCell ref="AG5:AK5"/>
    <mergeCell ref="AL5:AM5"/>
    <mergeCell ref="AP5:AT5"/>
    <mergeCell ref="Q6:R6"/>
    <mergeCell ref="T6:V6"/>
    <mergeCell ref="L7:AM7"/>
    <mergeCell ref="S8:Y8"/>
    <mergeCell ref="AG8:AM8"/>
    <mergeCell ref="L9:AM9"/>
    <mergeCell ref="W13:Z13"/>
    <mergeCell ref="AA13:AC13"/>
    <mergeCell ref="AD13:AE13"/>
    <mergeCell ref="AF13:AH13"/>
    <mergeCell ref="AI13:AK13"/>
    <mergeCell ref="AL13:AM13"/>
    <mergeCell ref="H14:J14"/>
    <mergeCell ref="K14:AE14"/>
    <mergeCell ref="A24:E24"/>
    <mergeCell ref="A25:E25"/>
    <mergeCell ref="F25:J25"/>
    <mergeCell ref="K25:AM25"/>
    <mergeCell ref="A26:E26"/>
    <mergeCell ref="F26:J26"/>
    <mergeCell ref="K26:AM26"/>
    <mergeCell ref="A27:E27"/>
    <mergeCell ref="F27:J27"/>
    <mergeCell ref="K27:AM27"/>
    <mergeCell ref="A28:E28"/>
    <mergeCell ref="F28:J28"/>
    <mergeCell ref="K28:AM28"/>
    <mergeCell ref="A29:E29"/>
    <mergeCell ref="F29:J29"/>
    <mergeCell ref="K29:AM29"/>
    <mergeCell ref="A30:E30"/>
    <mergeCell ref="F30:J30"/>
    <mergeCell ref="K30:AM30"/>
    <mergeCell ref="A31:E31"/>
    <mergeCell ref="F31:J31"/>
    <mergeCell ref="K31:AM31"/>
    <mergeCell ref="A32:E32"/>
    <mergeCell ref="F32:J32"/>
    <mergeCell ref="K32:AM32"/>
    <mergeCell ref="A33:E33"/>
    <mergeCell ref="F33:J33"/>
    <mergeCell ref="K33:AM33"/>
    <mergeCell ref="A34:E34"/>
    <mergeCell ref="F34:J34"/>
    <mergeCell ref="K34:AM34"/>
    <mergeCell ref="A35:E35"/>
    <mergeCell ref="F35:J35"/>
    <mergeCell ref="K35:AM35"/>
    <mergeCell ref="A36:E36"/>
    <mergeCell ref="F36:J36"/>
    <mergeCell ref="K36:AM36"/>
    <mergeCell ref="A37:E37"/>
    <mergeCell ref="F37:J37"/>
    <mergeCell ref="K37:AM37"/>
    <mergeCell ref="A38:E38"/>
    <mergeCell ref="F38:J38"/>
    <mergeCell ref="K38:AM38"/>
    <mergeCell ref="A39:E39"/>
    <mergeCell ref="F39:J39"/>
    <mergeCell ref="K39:AM39"/>
    <mergeCell ref="A40:E40"/>
    <mergeCell ref="F40:J40"/>
    <mergeCell ref="K40:AM40"/>
    <mergeCell ref="A41:E41"/>
    <mergeCell ref="F41:J41"/>
    <mergeCell ref="K41:AM41"/>
    <mergeCell ref="A42:E42"/>
    <mergeCell ref="F42:J42"/>
    <mergeCell ref="K42:AM42"/>
    <mergeCell ref="A43:E43"/>
    <mergeCell ref="F43:J43"/>
    <mergeCell ref="K43:AM43"/>
    <mergeCell ref="A44:E44"/>
    <mergeCell ref="F44:J44"/>
    <mergeCell ref="K44:AM44"/>
    <mergeCell ref="A45:E45"/>
    <mergeCell ref="F45:J45"/>
    <mergeCell ref="K45:AM45"/>
    <mergeCell ref="A46:E46"/>
    <mergeCell ref="F46:J46"/>
    <mergeCell ref="K46:AM46"/>
    <mergeCell ref="W48:Z48"/>
    <mergeCell ref="AA48:AC48"/>
    <mergeCell ref="AD48:AE48"/>
    <mergeCell ref="AF48:AH48"/>
    <mergeCell ref="AI48:AK48"/>
    <mergeCell ref="AL48:AM48"/>
    <mergeCell ref="H49:J49"/>
    <mergeCell ref="K49:AE49"/>
    <mergeCell ref="A52:E52"/>
    <mergeCell ref="A53:E53"/>
    <mergeCell ref="F53:J53"/>
    <mergeCell ref="K53:AM53"/>
    <mergeCell ref="A54:E54"/>
    <mergeCell ref="F54:J54"/>
    <mergeCell ref="K54:AM54"/>
    <mergeCell ref="A55:E55"/>
    <mergeCell ref="F55:J55"/>
    <mergeCell ref="K55:AM55"/>
    <mergeCell ref="A56:E56"/>
    <mergeCell ref="F56:J56"/>
    <mergeCell ref="K56:AM56"/>
    <mergeCell ref="A57:E57"/>
    <mergeCell ref="F57:J57"/>
    <mergeCell ref="K57:AM57"/>
    <mergeCell ref="A58:E58"/>
    <mergeCell ref="F58:J58"/>
    <mergeCell ref="K58:AM58"/>
    <mergeCell ref="A59:E59"/>
    <mergeCell ref="F59:J59"/>
    <mergeCell ref="K59:AM59"/>
    <mergeCell ref="A60:E60"/>
    <mergeCell ref="F60:J60"/>
    <mergeCell ref="K60:AM60"/>
    <mergeCell ref="A61:E61"/>
    <mergeCell ref="F61:J61"/>
    <mergeCell ref="K61:AM61"/>
    <mergeCell ref="A62:E62"/>
    <mergeCell ref="F62:J62"/>
    <mergeCell ref="K62:AM62"/>
    <mergeCell ref="A63:E63"/>
    <mergeCell ref="F63:J63"/>
    <mergeCell ref="K63:AM63"/>
    <mergeCell ref="A64:E64"/>
    <mergeCell ref="F64:J64"/>
    <mergeCell ref="K64:AM64"/>
    <mergeCell ref="A65:E65"/>
    <mergeCell ref="F65:J65"/>
    <mergeCell ref="K65:AM65"/>
    <mergeCell ref="A66:E66"/>
    <mergeCell ref="F66:J66"/>
    <mergeCell ref="K66:AM66"/>
    <mergeCell ref="A74:AK74"/>
    <mergeCell ref="A79:AK79"/>
    <mergeCell ref="A83:AK83"/>
    <mergeCell ref="B6:K7"/>
    <mergeCell ref="AT6:AT7"/>
    <mergeCell ref="A10:H11"/>
    <mergeCell ref="C50:AM51"/>
    <mergeCell ref="A3:A9"/>
    <mergeCell ref="C15:AM23"/>
  </mergeCells>
  <phoneticPr fontId="3"/>
  <conditionalFormatting sqref="J1">
    <cfRule type="containsText" dxfId="1" priority="2" text="令和４年度">
      <formula>NOT(ISERROR(SEARCH("令和４年度",J1)))</formula>
    </cfRule>
    <cfRule type="containsText" dxfId="0" priority="1" text="令和３年度">
      <formula>NOT(ISERROR(SEARCH("令和３年度",J1)))</formula>
    </cfRule>
  </conditionalFormatting>
  <dataValidations count="4">
    <dataValidation type="list" allowBlank="1" showDropDown="0" showInputMessage="1" showErrorMessage="1" sqref="H14:J14">
      <formula1>$A$131:$A$136</formula1>
    </dataValidation>
    <dataValidation type="list" allowBlank="1" showDropDown="0" showInputMessage="1" showErrorMessage="1" sqref="L5:AB5">
      <formula1>$A$95:$A$129</formula1>
    </dataValidation>
    <dataValidation imeMode="halfAlpha" allowBlank="1" showDropDown="0" showInputMessage="1" showErrorMessage="1" sqref="S48:V48 AD47:AH47 S47:X47 J47:N48 AM47"/>
    <dataValidation type="list" allowBlank="1" showDropDown="0" showInputMessage="1" showErrorMessage="1" sqref="H49:J49">
      <formula1>$A$137:$A$138</formula1>
    </dataValidation>
  </dataValidations>
  <printOptions horizontalCentered="1"/>
  <pageMargins left="0.55118110236220474" right="0.55118110236220474" top="0.82677165354330706" bottom="0.23622047244094488" header="0.51181102362204722" footer="0.35433070866141736"/>
  <pageSetup paperSize="9" scale="96" fitToWidth="1" fitToHeight="1" orientation="portrait" usePrinterDefaults="1" r:id="rId1"/>
  <headerFooter alignWithMargins="0"/>
  <rowBreaks count="1" manualBreakCount="1">
    <brk id="47" max="38" man="1"/>
  </rowBreaks>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152400</xdr:colOff>
                    <xdr:row>8</xdr:row>
                    <xdr:rowOff>257175</xdr:rowOff>
                  </from>
                  <to xmlns:xdr="http://schemas.openxmlformats.org/drawingml/2006/spreadsheetDrawing">
                    <xdr:col>9</xdr:col>
                    <xdr:colOff>47625</xdr:colOff>
                    <xdr:row>10</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7</xdr:col>
                    <xdr:colOff>152400</xdr:colOff>
                    <xdr:row>9</xdr:row>
                    <xdr:rowOff>218440</xdr:rowOff>
                  </from>
                  <to xmlns:xdr="http://schemas.openxmlformats.org/drawingml/2006/spreadsheetDrawing">
                    <xdr:col>9</xdr:col>
                    <xdr:colOff>47625</xdr:colOff>
                    <xdr:row>11</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（はじめにお読みください）本申請書の使い方</vt:lpstr>
      <vt:lpstr>総括表</vt:lpstr>
      <vt:lpstr xml:space="preserve">補助額一覧 </vt:lpstr>
      <vt:lpstr>個票１</vt:lpstr>
    </vt:vector>
  </TitlesOfParts>
  <Company>TAIMS</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449076</cp:lastModifiedBy>
  <cp:lastPrinted>2021-05-28T07:05:01Z</cp:lastPrinted>
  <dcterms:created xsi:type="dcterms:W3CDTF">2018-06-19T01:27:02Z</dcterms:created>
  <dcterms:modified xsi:type="dcterms:W3CDTF">2022-06-16T05:06:49Z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2022-06-16T05:06:49Z</vt:filetime>
  </property>
</Properties>
</file>