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別表１" sheetId="6" r:id="rId1"/>
  </sheets>
  <externalReferences>
    <externalReference r:id="rId2"/>
    <externalReference r:id="rId3"/>
  </externalReferences>
  <definedNames>
    <definedName name="Data">'[1]a008-2'!#REF!</definedName>
    <definedName name="DataEnd">'[1]a008-2'!#REF!</definedName>
    <definedName name="Hyousoku">'[1]a008-2'!#REF!</definedName>
    <definedName name="HyousokuEnd">'[1]a008-2'!#REF!</definedName>
    <definedName name="Hyoutou">'[1]a008-2'!#REF!</definedName>
    <definedName name="_xlnm.Print_Area" localSheetId="0">別表１!$B$2:$K$56</definedName>
    <definedName name="Rangai0">'[1]a008-2'!#REF!</definedName>
    <definedName name="バージョンアップ">[2]使い方!#REF!</definedName>
    <definedName name="移行手順">[2]使い方!#REF!</definedName>
    <definedName name="要望">[2]使い方!#REF!</definedName>
  </definedNames>
  <calcPr calcId="162913"/>
</workbook>
</file>

<file path=xl/calcChain.xml><?xml version="1.0" encoding="utf-8"?>
<calcChain xmlns="http://schemas.openxmlformats.org/spreadsheetml/2006/main">
  <c r="H9" i="6" l="1"/>
  <c r="C9" i="6"/>
  <c r="C10" i="6"/>
  <c r="I9" i="6" l="1"/>
  <c r="J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I13" i="6"/>
  <c r="I10" i="6"/>
  <c r="I11" i="6"/>
  <c r="I12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H10" i="6"/>
  <c r="H11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12" i="6"/>
  <c r="E11" i="6"/>
  <c r="F11" i="6"/>
  <c r="G11" i="6"/>
  <c r="D11" i="6"/>
  <c r="C11" i="6"/>
  <c r="G10" i="6"/>
  <c r="E10" i="6"/>
  <c r="E9" i="6" s="1"/>
  <c r="F10" i="6"/>
  <c r="F9" i="6" s="1"/>
  <c r="D10" i="6"/>
  <c r="D9" i="6" s="1"/>
  <c r="G9" i="6"/>
  <c r="C13" i="6"/>
  <c r="C14" i="6"/>
  <c r="C15" i="6"/>
  <c r="C16" i="6"/>
  <c r="C17" i="6"/>
  <c r="C18" i="6"/>
  <c r="C19" i="6"/>
  <c r="C20" i="6"/>
  <c r="C21" i="6"/>
  <c r="C22" i="6"/>
  <c r="C24" i="6"/>
  <c r="C25" i="6"/>
  <c r="C26" i="6"/>
  <c r="C27" i="6"/>
  <c r="C28" i="6"/>
  <c r="C29" i="6"/>
  <c r="C30" i="6"/>
  <c r="C32" i="6"/>
  <c r="C33" i="6"/>
  <c r="C35" i="6"/>
  <c r="C36" i="6"/>
  <c r="C38" i="6"/>
  <c r="C39" i="6"/>
  <c r="C41" i="6"/>
  <c r="C42" i="6"/>
  <c r="C43" i="6"/>
  <c r="C44" i="6"/>
  <c r="C45" i="6"/>
  <c r="C46" i="6"/>
  <c r="C47" i="6"/>
  <c r="C49" i="6"/>
  <c r="C50" i="6"/>
  <c r="C51" i="6"/>
  <c r="C12" i="6"/>
  <c r="E48" i="6"/>
  <c r="F48" i="6"/>
  <c r="G48" i="6"/>
  <c r="C48" i="6" s="1"/>
  <c r="D48" i="6"/>
  <c r="G40" i="6"/>
  <c r="C40" i="6" s="1"/>
  <c r="E40" i="6"/>
  <c r="F40" i="6"/>
  <c r="D40" i="6"/>
  <c r="E37" i="6"/>
  <c r="F37" i="6"/>
  <c r="G37" i="6"/>
  <c r="C37" i="6" s="1"/>
  <c r="D37" i="6"/>
  <c r="G34" i="6"/>
  <c r="E34" i="6"/>
  <c r="F34" i="6"/>
  <c r="D34" i="6"/>
  <c r="E31" i="6"/>
  <c r="F31" i="6"/>
  <c r="G31" i="6"/>
  <c r="C31" i="6" s="1"/>
  <c r="D31" i="6"/>
  <c r="E23" i="6"/>
  <c r="F23" i="6"/>
  <c r="G23" i="6"/>
  <c r="C23" i="6" s="1"/>
  <c r="D23" i="6"/>
  <c r="C34" i="6" l="1"/>
</calcChain>
</file>

<file path=xl/sharedStrings.xml><?xml version="1.0" encoding="utf-8"?>
<sst xmlns="http://schemas.openxmlformats.org/spreadsheetml/2006/main" count="69" uniqueCount="69">
  <si>
    <t>労働力率</t>
    <rPh sb="0" eb="3">
      <t>ロウドウリョク</t>
    </rPh>
    <rPh sb="3" eb="4">
      <t>リツ</t>
    </rPh>
    <phoneticPr fontId="3"/>
  </si>
  <si>
    <t>就業率</t>
    <rPh sb="0" eb="2">
      <t>シュウギョウ</t>
    </rPh>
    <rPh sb="2" eb="3">
      <t>リツ</t>
    </rPh>
    <phoneticPr fontId="3"/>
  </si>
  <si>
    <t>完全失業率</t>
    <rPh sb="0" eb="2">
      <t>カンゼン</t>
    </rPh>
    <rPh sb="2" eb="4">
      <t>シツギョウ</t>
    </rPh>
    <rPh sb="4" eb="5">
      <t>リツ</t>
    </rPh>
    <phoneticPr fontId="3"/>
  </si>
  <si>
    <t>非労働力率</t>
    <rPh sb="0" eb="1">
      <t>ヒ</t>
    </rPh>
    <rPh sb="1" eb="4">
      <t>ロウドウリョク</t>
    </rPh>
    <rPh sb="4" eb="5">
      <t>リツ</t>
    </rPh>
    <phoneticPr fontId="3"/>
  </si>
  <si>
    <t>15歳以上人口</t>
    <rPh sb="2" eb="3">
      <t>サイ</t>
    </rPh>
    <rPh sb="3" eb="5">
      <t>イジョウ</t>
    </rPh>
    <rPh sb="5" eb="7">
      <t>ジンコウ</t>
    </rPh>
    <phoneticPr fontId="3"/>
  </si>
  <si>
    <t>就業者</t>
    <rPh sb="0" eb="3">
      <t>シュウギョウシャ</t>
    </rPh>
    <phoneticPr fontId="3"/>
  </si>
  <si>
    <t>完全失業者</t>
    <rPh sb="0" eb="2">
      <t>カンゼン</t>
    </rPh>
    <rPh sb="2" eb="4">
      <t>シツギョウ</t>
    </rPh>
    <rPh sb="4" eb="5">
      <t>シャ</t>
    </rPh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</si>
  <si>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</si>
  <si>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</si>
  <si>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</si>
  <si>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</si>
  <si>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</si>
  <si>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</si>
  <si>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県　　計</t>
  </si>
  <si>
    <t>市　　計</t>
  </si>
  <si>
    <t>郡　　計</t>
  </si>
  <si>
    <t>高　知　市</t>
  </si>
  <si>
    <t>室　戸　市</t>
  </si>
  <si>
    <t>安　芸　市</t>
  </si>
  <si>
    <t>南国市</t>
  </si>
  <si>
    <t>土　佐　市</t>
  </si>
  <si>
    <t>須　崎　市</t>
  </si>
  <si>
    <t>宿　毛　市</t>
  </si>
  <si>
    <t>土佐清水市</t>
  </si>
  <si>
    <t>四万十市</t>
    <rPh sb="0" eb="1">
      <t>シ</t>
    </rPh>
    <rPh sb="1" eb="2">
      <t>マン</t>
    </rPh>
    <rPh sb="2" eb="3">
      <t>ト</t>
    </rPh>
    <rPh sb="3" eb="4">
      <t>シ</t>
    </rPh>
    <phoneticPr fontId="3"/>
  </si>
  <si>
    <t>香南市</t>
    <rPh sb="0" eb="3">
      <t>コウナンシ</t>
    </rPh>
    <phoneticPr fontId="3"/>
  </si>
  <si>
    <t>香美市</t>
    <rPh sb="0" eb="3">
      <t>カミシ</t>
    </rPh>
    <phoneticPr fontId="3"/>
  </si>
  <si>
    <t>安　芸　郡</t>
  </si>
  <si>
    <t>東　洋　町</t>
  </si>
  <si>
    <t>奈 半 利 町</t>
  </si>
  <si>
    <t>田　野　町</t>
  </si>
  <si>
    <t>安　田　町</t>
  </si>
  <si>
    <t>北　川　村</t>
  </si>
  <si>
    <t>馬路村</t>
  </si>
  <si>
    <t>芸西村</t>
  </si>
  <si>
    <t>長岡郡</t>
  </si>
  <si>
    <t>本山町</t>
  </si>
  <si>
    <t>大豊町</t>
  </si>
  <si>
    <t>土佐郡</t>
  </si>
  <si>
    <t>土佐町</t>
  </si>
  <si>
    <t>大川村</t>
  </si>
  <si>
    <t>吾川郡</t>
  </si>
  <si>
    <t>いの町</t>
    <rPh sb="2" eb="3">
      <t>チョウ</t>
    </rPh>
    <phoneticPr fontId="3"/>
  </si>
  <si>
    <t>仁淀川町</t>
    <rPh sb="0" eb="3">
      <t>ニヨドガワ</t>
    </rPh>
    <rPh sb="3" eb="4">
      <t>チョウ</t>
    </rPh>
    <phoneticPr fontId="3"/>
  </si>
  <si>
    <t>高岡郡</t>
  </si>
  <si>
    <t>中土佐町</t>
  </si>
  <si>
    <t>佐川町</t>
  </si>
  <si>
    <t>越知町</t>
  </si>
  <si>
    <t>檮原町</t>
  </si>
  <si>
    <t>日高村</t>
  </si>
  <si>
    <t>津野町</t>
    <rPh sb="0" eb="1">
      <t>ツ</t>
    </rPh>
    <rPh sb="1" eb="2">
      <t>ノ</t>
    </rPh>
    <rPh sb="2" eb="3">
      <t>チョウ</t>
    </rPh>
    <phoneticPr fontId="3"/>
  </si>
  <si>
    <t>四万十町</t>
    <rPh sb="0" eb="4">
      <t>シマントチョウ</t>
    </rPh>
    <phoneticPr fontId="3"/>
  </si>
  <si>
    <t>幡多郡</t>
  </si>
  <si>
    <t>大月町</t>
  </si>
  <si>
    <t>三原村</t>
  </si>
  <si>
    <t>黒潮町</t>
    <rPh sb="0" eb="2">
      <t>クロシオ</t>
    </rPh>
    <rPh sb="2" eb="3">
      <t>チョウ</t>
    </rPh>
    <phoneticPr fontId="3"/>
  </si>
  <si>
    <t>労 働 力率：15歳以上人口に占める労働力人口の割合</t>
    <rPh sb="0" eb="1">
      <t>ロウ</t>
    </rPh>
    <rPh sb="2" eb="3">
      <t>ハタラ</t>
    </rPh>
    <rPh sb="4" eb="5">
      <t>リョク</t>
    </rPh>
    <rPh sb="5" eb="6">
      <t>リツ</t>
    </rPh>
    <rPh sb="9" eb="12">
      <t>サイイジョウ</t>
    </rPh>
    <rPh sb="12" eb="14">
      <t>ジンコウ</t>
    </rPh>
    <rPh sb="15" eb="16">
      <t>シ</t>
    </rPh>
    <rPh sb="18" eb="21">
      <t>ロウドウリョク</t>
    </rPh>
    <rPh sb="21" eb="23">
      <t>ジンコウ</t>
    </rPh>
    <rPh sb="24" eb="26">
      <t>ワリアイ</t>
    </rPh>
    <phoneticPr fontId="3"/>
  </si>
  <si>
    <t>就  業  率：15歳以上人口に占める就業者の割合</t>
    <rPh sb="0" eb="1">
      <t>シュウ</t>
    </rPh>
    <rPh sb="3" eb="4">
      <t>ギョウ</t>
    </rPh>
    <rPh sb="6" eb="7">
      <t>リツ</t>
    </rPh>
    <rPh sb="10" eb="11">
      <t>サイ</t>
    </rPh>
    <rPh sb="11" eb="13">
      <t>イジョウ</t>
    </rPh>
    <rPh sb="13" eb="15">
      <t>ジンコウ</t>
    </rPh>
    <rPh sb="16" eb="17">
      <t>シ</t>
    </rPh>
    <rPh sb="19" eb="22">
      <t>シュウギョウシャ</t>
    </rPh>
    <rPh sb="23" eb="25">
      <t>ワリアイ</t>
    </rPh>
    <phoneticPr fontId="3"/>
  </si>
  <si>
    <t>完全失業率：労働力人口に占める完全失業者の割合</t>
    <rPh sb="0" eb="2">
      <t>カンゼン</t>
    </rPh>
    <rPh sb="2" eb="4">
      <t>シツギョウ</t>
    </rPh>
    <rPh sb="4" eb="5">
      <t>リツ</t>
    </rPh>
    <rPh sb="6" eb="9">
      <t>ロウドウリョク</t>
    </rPh>
    <rPh sb="9" eb="11">
      <t>ジンコウ</t>
    </rPh>
    <rPh sb="12" eb="13">
      <t>シ</t>
    </rPh>
    <rPh sb="15" eb="17">
      <t>カンゼン</t>
    </rPh>
    <rPh sb="17" eb="20">
      <t>シツギョウシャ</t>
    </rPh>
    <rPh sb="21" eb="23">
      <t>ワリアイ</t>
    </rPh>
    <phoneticPr fontId="3"/>
  </si>
  <si>
    <t>非労働力率：15歳以上人口に占める非労働力人口の割合</t>
    <rPh sb="0" eb="1">
      <t>ヒ</t>
    </rPh>
    <rPh sb="1" eb="4">
      <t>ロウドウリョク</t>
    </rPh>
    <rPh sb="4" eb="5">
      <t>リツ</t>
    </rPh>
    <rPh sb="8" eb="9">
      <t>サイ</t>
    </rPh>
    <rPh sb="9" eb="11">
      <t>イジョウ</t>
    </rPh>
    <rPh sb="11" eb="13">
      <t>ジンコウ</t>
    </rPh>
    <rPh sb="14" eb="15">
      <t>シ</t>
    </rPh>
    <rPh sb="17" eb="18">
      <t>ヒ</t>
    </rPh>
    <rPh sb="18" eb="21">
      <t>ロウドウリョク</t>
    </rPh>
    <rPh sb="21" eb="23">
      <t>ジンコウ</t>
    </rPh>
    <rPh sb="24" eb="26">
      <t>ワリアイ</t>
    </rPh>
    <phoneticPr fontId="3"/>
  </si>
  <si>
    <t>別表１</t>
    <rPh sb="0" eb="1">
      <t>ベツ</t>
    </rPh>
    <rPh sb="1" eb="2">
      <t>ヒョウ</t>
    </rPh>
    <phoneticPr fontId="3"/>
  </si>
  <si>
    <t>市　町　村　別　労　働　力　状　態</t>
    <rPh sb="0" eb="1">
      <t>シ</t>
    </rPh>
    <rPh sb="2" eb="3">
      <t>マチ</t>
    </rPh>
    <rPh sb="4" eb="5">
      <t>ムラ</t>
    </rPh>
    <rPh sb="6" eb="7">
      <t>ベツ</t>
    </rPh>
    <rPh sb="8" eb="9">
      <t>ロウ</t>
    </rPh>
    <rPh sb="10" eb="11">
      <t>ドウ</t>
    </rPh>
    <rPh sb="12" eb="13">
      <t>チカラ</t>
    </rPh>
    <rPh sb="14" eb="15">
      <t>ジョウ</t>
    </rPh>
    <rPh sb="16" eb="17">
      <t>タイ</t>
    </rPh>
    <phoneticPr fontId="3"/>
  </si>
  <si>
    <t>労働力人口</t>
    <rPh sb="0" eb="1">
      <t>ロウ</t>
    </rPh>
    <rPh sb="1" eb="2">
      <t>ドウ</t>
    </rPh>
    <rPh sb="2" eb="3">
      <t>チカラ</t>
    </rPh>
    <rPh sb="3" eb="4">
      <t>ヒト</t>
    </rPh>
    <rPh sb="4" eb="5">
      <t>クチ</t>
    </rPh>
    <phoneticPr fontId="3"/>
  </si>
  <si>
    <t>(②/①＊100)</t>
    <phoneticPr fontId="1"/>
  </si>
  <si>
    <t>(③/①＊100)</t>
    <phoneticPr fontId="1"/>
  </si>
  <si>
    <t>(⑤/①＊100)</t>
    <phoneticPr fontId="1"/>
  </si>
  <si>
    <t>令和２年１０月１日現在の市町村境域による。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5">
      <t>シチョウソン</t>
    </rPh>
    <rPh sb="15" eb="17">
      <t>キョウイキ</t>
    </rPh>
    <phoneticPr fontId="3"/>
  </si>
  <si>
    <t>(④/②＊100)</t>
    <phoneticPr fontId="1"/>
  </si>
  <si>
    <t>（単位：人、％）</t>
    <rPh sb="1" eb="3">
      <t>タンイ</t>
    </rPh>
    <rPh sb="4" eb="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</si>
</sst>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/>
    <xf numFmtId="0" fontId="5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1" applyFont="1"/>
    <xf numFmtId="0" fontId="7" fillId="0" borderId="0" xfId="1" applyFont="1" applyBorder="1"/>
    <xf numFmtId="49" fontId="7" fillId="0" borderId="0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horizontal="right" vertical="center"/>
    </xf>
    <xf numFmtId="0" fontId="9" fillId="0" borderId="23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24" xfId="1" applyFont="1" applyBorder="1"/>
    <xf numFmtId="0" fontId="9" fillId="0" borderId="15" xfId="2" applyNumberFormat="1" applyFont="1" applyBorder="1" applyAlignment="1">
      <alignment horizontal="distributed" vertical="center"/>
    </xf>
    <xf numFmtId="176" fontId="9" fillId="0" borderId="16" xfId="1" applyNumberFormat="1" applyFont="1" applyBorder="1" applyAlignment="1">
      <alignment vertical="center"/>
    </xf>
    <xf numFmtId="176" fontId="9" fillId="0" borderId="11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176" fontId="9" fillId="0" borderId="17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0" fontId="9" fillId="0" borderId="19" xfId="2" applyNumberFormat="1" applyFont="1" applyBorder="1" applyAlignment="1">
      <alignment horizontal="distributed" vertical="center"/>
    </xf>
    <xf numFmtId="176" fontId="9" fillId="0" borderId="19" xfId="1" applyNumberFormat="1" applyFont="1" applyBorder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9" fillId="0" borderId="19" xfId="1" applyNumberFormat="1" applyFont="1" applyFill="1" applyBorder="1" applyAlignment="1">
      <alignment vertical="center"/>
    </xf>
    <xf numFmtId="0" fontId="11" fillId="0" borderId="0" xfId="1" applyFont="1"/>
    <xf numFmtId="0" fontId="7" fillId="0" borderId="0" xfId="2" applyNumberFormat="1" applyFont="1" applyFill="1" applyBorder="1" applyAlignment="1"/>
    <xf numFmtId="0" fontId="8" fillId="0" borderId="0" xfId="1" applyFont="1" applyAlignment="1">
      <alignment vertical="center"/>
    </xf>
    <xf numFmtId="177" fontId="9" fillId="0" borderId="14" xfId="1" applyNumberFormat="1" applyFont="1" applyFill="1" applyBorder="1" applyAlignment="1">
      <alignment vertical="center"/>
    </xf>
    <xf numFmtId="177" fontId="9" fillId="2" borderId="14" xfId="1" applyNumberFormat="1" applyFont="1" applyFill="1" applyBorder="1" applyAlignment="1">
      <alignment vertical="center"/>
    </xf>
    <xf numFmtId="0" fontId="9" fillId="2" borderId="15" xfId="2" applyNumberFormat="1" applyFont="1" applyFill="1" applyBorder="1" applyAlignment="1">
      <alignment horizontal="distributed" vertical="center"/>
    </xf>
    <xf numFmtId="176" fontId="9" fillId="2" borderId="13" xfId="1" applyNumberFormat="1" applyFont="1" applyFill="1" applyBorder="1" applyAlignment="1">
      <alignment vertical="center"/>
    </xf>
    <xf numFmtId="176" fontId="9" fillId="2" borderId="12" xfId="1" applyNumberFormat="1" applyFont="1" applyFill="1" applyBorder="1" applyAlignment="1">
      <alignment vertical="center"/>
    </xf>
    <xf numFmtId="176" fontId="9" fillId="2" borderId="19" xfId="1" applyNumberFormat="1" applyFont="1" applyFill="1" applyBorder="1" applyAlignment="1">
      <alignment vertical="center"/>
    </xf>
    <xf numFmtId="0" fontId="10" fillId="2" borderId="15" xfId="2" applyNumberFormat="1" applyFont="1" applyFill="1" applyBorder="1" applyAlignment="1">
      <alignment horizontal="distributed" vertical="center"/>
    </xf>
    <xf numFmtId="177" fontId="9" fillId="2" borderId="8" xfId="1" applyNumberFormat="1" applyFont="1" applyFill="1" applyBorder="1" applyAlignment="1">
      <alignment vertical="center"/>
    </xf>
    <xf numFmtId="177" fontId="9" fillId="2" borderId="10" xfId="1" applyNumberFormat="1" applyFont="1" applyFill="1" applyBorder="1" applyAlignment="1">
      <alignment vertical="center"/>
    </xf>
    <xf numFmtId="177" fontId="9" fillId="0" borderId="18" xfId="1" applyNumberFormat="1" applyFont="1" applyFill="1" applyBorder="1" applyAlignment="1">
      <alignment vertical="center"/>
    </xf>
    <xf numFmtId="177" fontId="9" fillId="0" borderId="8" xfId="1" applyNumberFormat="1" applyFont="1" applyFill="1" applyBorder="1" applyAlignment="1">
      <alignment vertical="center"/>
    </xf>
    <xf numFmtId="177" fontId="9" fillId="0" borderId="10" xfId="1" applyNumberFormat="1" applyFont="1" applyFill="1" applyBorder="1" applyAlignment="1">
      <alignment vertical="center"/>
    </xf>
    <xf numFmtId="177" fontId="9" fillId="0" borderId="19" xfId="1" applyNumberFormat="1" applyFont="1" applyFill="1" applyBorder="1" applyAlignment="1">
      <alignment vertical="center"/>
    </xf>
    <xf numFmtId="177" fontId="9" fillId="0" borderId="25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2 2" xfId="3"/>
    <cellStyle name="標準 3" xfId="4"/>
    <cellStyle name="標準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11901\12&#12304;&#20154;&#21475;G&#20849;&#26377;&#12501;&#12457;&#12523;&#12480;&#12305;\&#12304;&#22269;&#21218;&#35519;&#26619;&#12305;\H22&#22269;&#35519;&#12539;&#29987;&#26989;&#31561;&#22522;&#26412;&#38598;&#35336;&#20844;&#34920;(H24.2.28)\&#36913;&#24179;&#22343;&#23601;&#26989;&#26178;&#38291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ESRV01\F_common\H14&#23601;&#35519;\&#35201;&#35336;&#34920;\&#12524;&#12452;&#12450;&#12454;&#12488;\&#35201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8-2"/>
      <sheetName val="a008-2 (2)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エラー符号欄"/>
      <sheetName val="ﾚｲｱｳﾄ(17)"/>
      <sheetName val="ﾚｲｱｳﾄ(16)"/>
      <sheetName val="ﾚｲｱｳﾄ(15)"/>
      <sheetName val="ﾚｲｱｳﾄ(14)"/>
      <sheetName val="ﾚｲｱｳﾄ(13)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集計設定"/>
      <sheetName val="レイアウト作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6"/>
  <sheetViews>
    <sheetView tabSelected="1" zoomScaleNormal="100" workbookViewId="0">
      <selection activeCell="M10" sqref="M10"/>
    </sheetView>
  </sheetViews>
  <sheetFormatPr defaultRowHeight="13.5" x14ac:dyDescent="0.15"/>
  <cols>
    <col min="1" max="1" width="2.5" style="1" customWidth="1"/>
    <col min="2" max="2" width="12.5" style="2" customWidth="1"/>
    <col min="3" max="6" width="13.375" style="2" customWidth="1"/>
    <col min="7" max="7" width="13.875" style="2" bestFit="1" customWidth="1"/>
    <col min="8" max="11" width="14.625" style="2" customWidth="1"/>
    <col min="12" max="12" width="3.625" style="2" customWidth="1"/>
    <col min="13" max="16384" width="9" style="1"/>
  </cols>
  <sheetData>
    <row r="1" spans="2:12" ht="15" customHeight="1" x14ac:dyDescent="0.15"/>
    <row r="2" spans="2:12" ht="19.5" customHeight="1" x14ac:dyDescent="0.15">
      <c r="B2" s="31" t="s">
        <v>60</v>
      </c>
    </row>
    <row r="3" spans="2:12" ht="21" customHeight="1" x14ac:dyDescent="0.15">
      <c r="B3" s="46" t="s">
        <v>61</v>
      </c>
      <c r="C3" s="46"/>
      <c r="D3" s="46"/>
      <c r="E3" s="46"/>
      <c r="F3" s="46"/>
      <c r="G3" s="46"/>
      <c r="H3" s="46"/>
      <c r="I3" s="46"/>
      <c r="J3" s="46"/>
      <c r="K3" s="46"/>
    </row>
    <row r="4" spans="2:12" ht="18" customHeight="1" thickBot="1" x14ac:dyDescent="0.2">
      <c r="B4" s="3"/>
      <c r="C4" s="3"/>
      <c r="D4" s="3"/>
      <c r="E4" s="3"/>
      <c r="F4" s="3"/>
      <c r="G4" s="3"/>
      <c r="H4" s="3"/>
      <c r="I4" s="4"/>
      <c r="J4" s="3"/>
      <c r="K4" s="5" t="s">
        <v>68</v>
      </c>
    </row>
    <row r="5" spans="2:12" ht="11.25" customHeight="1" x14ac:dyDescent="0.15">
      <c r="B5" s="47"/>
      <c r="C5" s="6"/>
      <c r="D5" s="7"/>
      <c r="E5" s="7"/>
      <c r="F5" s="7"/>
      <c r="G5" s="8"/>
      <c r="H5" s="9"/>
      <c r="I5" s="9"/>
      <c r="J5" s="9"/>
      <c r="K5" s="10"/>
    </row>
    <row r="6" spans="2:12" ht="11.25" customHeight="1" x14ac:dyDescent="0.15">
      <c r="B6" s="48"/>
      <c r="C6" s="53" t="s">
        <v>4</v>
      </c>
      <c r="D6" s="50" t="s">
        <v>62</v>
      </c>
      <c r="E6" s="11"/>
      <c r="F6" s="12"/>
      <c r="G6" s="52" t="s">
        <v>7</v>
      </c>
      <c r="H6" s="53" t="s">
        <v>0</v>
      </c>
      <c r="I6" s="53" t="s">
        <v>1</v>
      </c>
      <c r="J6" s="53" t="s">
        <v>2</v>
      </c>
      <c r="K6" s="54" t="s">
        <v>3</v>
      </c>
    </row>
    <row r="7" spans="2:12" ht="21" customHeight="1" x14ac:dyDescent="0.15">
      <c r="B7" s="48"/>
      <c r="C7" s="53"/>
      <c r="D7" s="51"/>
      <c r="E7" s="13" t="s">
        <v>5</v>
      </c>
      <c r="F7" s="13" t="s">
        <v>6</v>
      </c>
      <c r="G7" s="53"/>
      <c r="H7" s="53"/>
      <c r="I7" s="53"/>
      <c r="J7" s="53"/>
      <c r="K7" s="54"/>
    </row>
    <row r="8" spans="2:12" ht="21" customHeight="1" x14ac:dyDescent="0.15">
      <c r="B8" s="49"/>
      <c r="C8" s="14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6" t="s">
        <v>63</v>
      </c>
      <c r="I8" s="16" t="s">
        <v>64</v>
      </c>
      <c r="J8" s="16" t="s">
        <v>67</v>
      </c>
      <c r="K8" s="17" t="s">
        <v>65</v>
      </c>
      <c r="L8" s="18"/>
    </row>
    <row r="9" spans="2:12" ht="26.25" customHeight="1" x14ac:dyDescent="0.15">
      <c r="B9" s="34" t="s">
        <v>13</v>
      </c>
      <c r="C9" s="35">
        <f>SUM(C10:C11)</f>
        <v>603987</v>
      </c>
      <c r="D9" s="35">
        <f t="shared" ref="D9:G9" si="0">SUM(D10:D11)</f>
        <v>359468</v>
      </c>
      <c r="E9" s="35">
        <f t="shared" si="0"/>
        <v>344704</v>
      </c>
      <c r="F9" s="35">
        <f t="shared" si="0"/>
        <v>14764</v>
      </c>
      <c r="G9" s="35">
        <f t="shared" si="0"/>
        <v>244519</v>
      </c>
      <c r="H9" s="33">
        <f>D9/C9*100</f>
        <v>59.515850506716205</v>
      </c>
      <c r="I9" s="39">
        <f>E9/C9*100</f>
        <v>57.071427034025568</v>
      </c>
      <c r="J9" s="39">
        <f>F9/D9*100</f>
        <v>4.1071806113478804</v>
      </c>
      <c r="K9" s="40">
        <f>G9/C9*100</f>
        <v>40.484149493283795</v>
      </c>
    </row>
    <row r="10" spans="2:12" ht="26.25" customHeight="1" x14ac:dyDescent="0.15">
      <c r="B10" s="34" t="s">
        <v>14</v>
      </c>
      <c r="C10" s="35">
        <f>SUM(D10,G10)</f>
        <v>494194</v>
      </c>
      <c r="D10" s="36">
        <f>SUM(D12:D22)</f>
        <v>297811</v>
      </c>
      <c r="E10" s="36">
        <f t="shared" ref="E10:F10" si="1">SUM(E12:E22)</f>
        <v>285155</v>
      </c>
      <c r="F10" s="36">
        <f t="shared" si="1"/>
        <v>12656</v>
      </c>
      <c r="G10" s="36">
        <f>SUM(G12:G22)</f>
        <v>196383</v>
      </c>
      <c r="H10" s="33">
        <f t="shared" ref="H10:H11" si="2">D10/C10*100</f>
        <v>60.261961901601389</v>
      </c>
      <c r="I10" s="39">
        <f t="shared" ref="I10:I51" si="3">E10/C10*100</f>
        <v>57.701024294103121</v>
      </c>
      <c r="J10" s="39">
        <f t="shared" ref="J10:J51" si="4">F10/D10*100</f>
        <v>4.2496751295284598</v>
      </c>
      <c r="K10" s="40">
        <f t="shared" ref="K10:K51" si="5">G10/C10*100</f>
        <v>39.738038098398604</v>
      </c>
    </row>
    <row r="11" spans="2:12" ht="26.25" customHeight="1" x14ac:dyDescent="0.15">
      <c r="B11" s="34" t="s">
        <v>15</v>
      </c>
      <c r="C11" s="35">
        <f>SUM(D11,G11)</f>
        <v>109793</v>
      </c>
      <c r="D11" s="36">
        <f>SUM(D23,D31,D34,D37,D40,D48)</f>
        <v>61657</v>
      </c>
      <c r="E11" s="36">
        <f t="shared" ref="E11:G11" si="6">SUM(E23,E31,E34,E37,E40,E48)</f>
        <v>59549</v>
      </c>
      <c r="F11" s="36">
        <f t="shared" si="6"/>
        <v>2108</v>
      </c>
      <c r="G11" s="36">
        <f t="shared" si="6"/>
        <v>48136</v>
      </c>
      <c r="H11" s="33">
        <f t="shared" si="2"/>
        <v>56.157496379550608</v>
      </c>
      <c r="I11" s="39">
        <f t="shared" si="3"/>
        <v>54.237519696155488</v>
      </c>
      <c r="J11" s="39">
        <f t="shared" si="4"/>
        <v>3.4189143162982307</v>
      </c>
      <c r="K11" s="40">
        <f t="shared" si="5"/>
        <v>43.842503620449392</v>
      </c>
    </row>
    <row r="12" spans="2:12" ht="26.25" customHeight="1" x14ac:dyDescent="0.15">
      <c r="B12" s="19" t="s">
        <v>16</v>
      </c>
      <c r="C12" s="35">
        <f>SUM(D12,G12)</f>
        <v>278871</v>
      </c>
      <c r="D12" s="20">
        <v>173036</v>
      </c>
      <c r="E12" s="21">
        <v>165897</v>
      </c>
      <c r="F12" s="21">
        <v>7139</v>
      </c>
      <c r="G12" s="22">
        <v>105835</v>
      </c>
      <c r="H12" s="32">
        <f>D12/C12*100</f>
        <v>62.048760896615285</v>
      </c>
      <c r="I12" s="42">
        <f t="shared" si="3"/>
        <v>59.48879589487612</v>
      </c>
      <c r="J12" s="42">
        <f t="shared" si="4"/>
        <v>4.1257310617443768</v>
      </c>
      <c r="K12" s="43">
        <f t="shared" si="5"/>
        <v>37.951239103384722</v>
      </c>
    </row>
    <row r="13" spans="2:12" ht="26.25" customHeight="1" x14ac:dyDescent="0.15">
      <c r="B13" s="19" t="s">
        <v>17</v>
      </c>
      <c r="C13" s="35">
        <f t="shared" ref="C13:C51" si="7">SUM(D13,G13)</f>
        <v>10890</v>
      </c>
      <c r="D13" s="20">
        <v>5186</v>
      </c>
      <c r="E13" s="21">
        <v>4879</v>
      </c>
      <c r="F13" s="21">
        <v>307</v>
      </c>
      <c r="G13" s="22">
        <v>5704</v>
      </c>
      <c r="H13" s="32">
        <f t="shared" ref="H13:H51" si="8">D13/C13*100</f>
        <v>47.621671258034894</v>
      </c>
      <c r="I13" s="42">
        <f>E13/C13*100</f>
        <v>44.802571166207528</v>
      </c>
      <c r="J13" s="42">
        <f t="shared" si="4"/>
        <v>5.9197840339375238</v>
      </c>
      <c r="K13" s="43">
        <f t="shared" si="5"/>
        <v>52.378328741965106</v>
      </c>
    </row>
    <row r="14" spans="2:12" ht="26.25" customHeight="1" x14ac:dyDescent="0.15">
      <c r="B14" s="19" t="s">
        <v>18</v>
      </c>
      <c r="C14" s="35">
        <f t="shared" si="7"/>
        <v>14579</v>
      </c>
      <c r="D14" s="20">
        <v>8815</v>
      </c>
      <c r="E14" s="21">
        <v>8493</v>
      </c>
      <c r="F14" s="21">
        <v>322</v>
      </c>
      <c r="G14" s="22">
        <v>5764</v>
      </c>
      <c r="H14" s="32">
        <f t="shared" si="8"/>
        <v>60.463680636532004</v>
      </c>
      <c r="I14" s="42">
        <f t="shared" si="3"/>
        <v>58.255024350092597</v>
      </c>
      <c r="J14" s="42">
        <f t="shared" si="4"/>
        <v>3.6528644356211002</v>
      </c>
      <c r="K14" s="43">
        <f t="shared" si="5"/>
        <v>39.536319363468003</v>
      </c>
    </row>
    <row r="15" spans="2:12" ht="26.25" customHeight="1" x14ac:dyDescent="0.15">
      <c r="B15" s="19" t="s">
        <v>19</v>
      </c>
      <c r="C15" s="35">
        <f t="shared" si="7"/>
        <v>40371</v>
      </c>
      <c r="D15" s="20">
        <v>24228</v>
      </c>
      <c r="E15" s="21">
        <v>23205</v>
      </c>
      <c r="F15" s="21">
        <v>1023</v>
      </c>
      <c r="G15" s="22">
        <v>16143</v>
      </c>
      <c r="H15" s="32">
        <f t="shared" si="8"/>
        <v>60.013375938173439</v>
      </c>
      <c r="I15" s="42">
        <f t="shared" si="3"/>
        <v>57.479378761982616</v>
      </c>
      <c r="J15" s="42">
        <f t="shared" si="4"/>
        <v>4.2223873204556712</v>
      </c>
      <c r="K15" s="43">
        <f t="shared" si="5"/>
        <v>39.986624061826561</v>
      </c>
    </row>
    <row r="16" spans="2:12" ht="26.25" customHeight="1" x14ac:dyDescent="0.15">
      <c r="B16" s="19" t="s">
        <v>20</v>
      </c>
      <c r="C16" s="35">
        <f t="shared" si="7"/>
        <v>22795</v>
      </c>
      <c r="D16" s="20">
        <v>13209</v>
      </c>
      <c r="E16" s="21">
        <v>12484</v>
      </c>
      <c r="F16" s="21">
        <v>725</v>
      </c>
      <c r="G16" s="22">
        <v>9586</v>
      </c>
      <c r="H16" s="32">
        <f t="shared" si="8"/>
        <v>57.946918183812237</v>
      </c>
      <c r="I16" s="42">
        <f t="shared" si="3"/>
        <v>54.76639613950428</v>
      </c>
      <c r="J16" s="42">
        <f t="shared" si="4"/>
        <v>5.4886819592701945</v>
      </c>
      <c r="K16" s="43">
        <f t="shared" si="5"/>
        <v>42.053081816187756</v>
      </c>
    </row>
    <row r="17" spans="2:11" ht="26.25" customHeight="1" x14ac:dyDescent="0.15">
      <c r="B17" s="19" t="s">
        <v>21</v>
      </c>
      <c r="C17" s="35">
        <f t="shared" si="7"/>
        <v>18533</v>
      </c>
      <c r="D17" s="20">
        <v>10432</v>
      </c>
      <c r="E17" s="21">
        <v>9929</v>
      </c>
      <c r="F17" s="21">
        <v>503</v>
      </c>
      <c r="G17" s="22">
        <v>8101</v>
      </c>
      <c r="H17" s="32">
        <f t="shared" si="8"/>
        <v>56.288782172341236</v>
      </c>
      <c r="I17" s="42">
        <f t="shared" si="3"/>
        <v>53.574704581017642</v>
      </c>
      <c r="J17" s="42">
        <f t="shared" si="4"/>
        <v>4.8217024539877302</v>
      </c>
      <c r="K17" s="43">
        <f t="shared" si="5"/>
        <v>43.711217827658771</v>
      </c>
    </row>
    <row r="18" spans="2:11" ht="26.25" customHeight="1" x14ac:dyDescent="0.15">
      <c r="B18" s="19" t="s">
        <v>22</v>
      </c>
      <c r="C18" s="35">
        <f t="shared" si="7"/>
        <v>16576</v>
      </c>
      <c r="D18" s="20">
        <v>9503</v>
      </c>
      <c r="E18" s="21">
        <v>9047</v>
      </c>
      <c r="F18" s="21">
        <v>456</v>
      </c>
      <c r="G18" s="22">
        <v>7073</v>
      </c>
      <c r="H18" s="32">
        <f t="shared" si="8"/>
        <v>57.329874517374513</v>
      </c>
      <c r="I18" s="42">
        <f t="shared" si="3"/>
        <v>54.578909266409269</v>
      </c>
      <c r="J18" s="42">
        <f t="shared" si="4"/>
        <v>4.7984846890455648</v>
      </c>
      <c r="K18" s="43">
        <f t="shared" si="5"/>
        <v>42.67012548262548</v>
      </c>
    </row>
    <row r="19" spans="2:11" ht="26.25" customHeight="1" x14ac:dyDescent="0.15">
      <c r="B19" s="19" t="s">
        <v>23</v>
      </c>
      <c r="C19" s="35">
        <f t="shared" si="7"/>
        <v>11479</v>
      </c>
      <c r="D19" s="20">
        <v>5577</v>
      </c>
      <c r="E19" s="21">
        <v>5231</v>
      </c>
      <c r="F19" s="21">
        <v>346</v>
      </c>
      <c r="G19" s="22">
        <v>5902</v>
      </c>
      <c r="H19" s="32">
        <f t="shared" si="8"/>
        <v>48.584371460928658</v>
      </c>
      <c r="I19" s="42">
        <f t="shared" si="3"/>
        <v>45.57017161773674</v>
      </c>
      <c r="J19" s="42">
        <f t="shared" si="4"/>
        <v>6.2040523578985116</v>
      </c>
      <c r="K19" s="43">
        <f t="shared" si="5"/>
        <v>51.415628539071342</v>
      </c>
    </row>
    <row r="20" spans="2:11" ht="26.25" customHeight="1" x14ac:dyDescent="0.15">
      <c r="B20" s="19" t="s">
        <v>24</v>
      </c>
      <c r="C20" s="35">
        <f t="shared" si="7"/>
        <v>28588</v>
      </c>
      <c r="D20" s="23">
        <v>16979</v>
      </c>
      <c r="E20" s="21">
        <v>16335</v>
      </c>
      <c r="F20" s="21">
        <v>644</v>
      </c>
      <c r="G20" s="22">
        <v>11609</v>
      </c>
      <c r="H20" s="32">
        <f t="shared" si="8"/>
        <v>59.392052609486498</v>
      </c>
      <c r="I20" s="42">
        <f t="shared" si="3"/>
        <v>57.139359171680425</v>
      </c>
      <c r="J20" s="42">
        <f t="shared" si="4"/>
        <v>3.792920666705931</v>
      </c>
      <c r="K20" s="43">
        <f t="shared" si="5"/>
        <v>40.607947390513502</v>
      </c>
    </row>
    <row r="21" spans="2:11" ht="26.25" customHeight="1" x14ac:dyDescent="0.15">
      <c r="B21" s="19" t="s">
        <v>25</v>
      </c>
      <c r="C21" s="35">
        <f t="shared" si="7"/>
        <v>28037</v>
      </c>
      <c r="D21" s="23">
        <v>17667</v>
      </c>
      <c r="E21" s="21">
        <v>16988</v>
      </c>
      <c r="F21" s="21">
        <v>679</v>
      </c>
      <c r="G21" s="22">
        <v>10370</v>
      </c>
      <c r="H21" s="32">
        <f t="shared" si="8"/>
        <v>63.013161179869456</v>
      </c>
      <c r="I21" s="42">
        <f t="shared" si="3"/>
        <v>60.591361415272672</v>
      </c>
      <c r="J21" s="42">
        <f t="shared" si="4"/>
        <v>3.8433237108733795</v>
      </c>
      <c r="K21" s="43">
        <f t="shared" si="5"/>
        <v>36.986838820130544</v>
      </c>
    </row>
    <row r="22" spans="2:11" ht="26.25" customHeight="1" x14ac:dyDescent="0.15">
      <c r="B22" s="19" t="s">
        <v>26</v>
      </c>
      <c r="C22" s="35">
        <f t="shared" si="7"/>
        <v>23475</v>
      </c>
      <c r="D22" s="23">
        <v>13179</v>
      </c>
      <c r="E22" s="21">
        <v>12667</v>
      </c>
      <c r="F22" s="21">
        <v>512</v>
      </c>
      <c r="G22" s="22">
        <v>10296</v>
      </c>
      <c r="H22" s="32">
        <f t="shared" si="8"/>
        <v>56.1405750798722</v>
      </c>
      <c r="I22" s="42">
        <f t="shared" si="3"/>
        <v>53.959531416400431</v>
      </c>
      <c r="J22" s="42">
        <f t="shared" si="4"/>
        <v>3.8849685105091432</v>
      </c>
      <c r="K22" s="43">
        <f t="shared" si="5"/>
        <v>43.859424920127793</v>
      </c>
    </row>
    <row r="23" spans="2:11" ht="26.25" customHeight="1" x14ac:dyDescent="0.15">
      <c r="B23" s="38" t="s">
        <v>27</v>
      </c>
      <c r="C23" s="35">
        <f t="shared" si="7"/>
        <v>14226</v>
      </c>
      <c r="D23" s="36">
        <f>SUM(D24:D30)</f>
        <v>8255</v>
      </c>
      <c r="E23" s="36">
        <f t="shared" ref="E23:G23" si="9">SUM(E24:E30)</f>
        <v>8003</v>
      </c>
      <c r="F23" s="36">
        <f t="shared" si="9"/>
        <v>252</v>
      </c>
      <c r="G23" s="36">
        <f t="shared" si="9"/>
        <v>5971</v>
      </c>
      <c r="H23" s="33">
        <f t="shared" si="8"/>
        <v>58.027555180655142</v>
      </c>
      <c r="I23" s="39">
        <f t="shared" si="3"/>
        <v>56.25615070996767</v>
      </c>
      <c r="J23" s="39">
        <f t="shared" si="4"/>
        <v>3.052695336159903</v>
      </c>
      <c r="K23" s="40">
        <f t="shared" si="5"/>
        <v>41.972444819344865</v>
      </c>
    </row>
    <row r="24" spans="2:11" ht="26.25" customHeight="1" x14ac:dyDescent="0.15">
      <c r="B24" s="19" t="s">
        <v>28</v>
      </c>
      <c r="C24" s="35">
        <f t="shared" si="7"/>
        <v>2061</v>
      </c>
      <c r="D24" s="20">
        <v>995</v>
      </c>
      <c r="E24" s="21">
        <v>951</v>
      </c>
      <c r="F24" s="21">
        <v>44</v>
      </c>
      <c r="G24" s="22">
        <v>1066</v>
      </c>
      <c r="H24" s="32">
        <f t="shared" si="8"/>
        <v>48.2775351770985</v>
      </c>
      <c r="I24" s="42">
        <f t="shared" si="3"/>
        <v>46.142649199417754</v>
      </c>
      <c r="J24" s="42">
        <f t="shared" si="4"/>
        <v>4.4221105527638196</v>
      </c>
      <c r="K24" s="43">
        <f t="shared" si="5"/>
        <v>51.7224648229015</v>
      </c>
    </row>
    <row r="25" spans="2:11" ht="26.25" customHeight="1" x14ac:dyDescent="0.15">
      <c r="B25" s="19" t="s">
        <v>29</v>
      </c>
      <c r="C25" s="35">
        <f t="shared" si="7"/>
        <v>2771</v>
      </c>
      <c r="D25" s="20">
        <v>1448</v>
      </c>
      <c r="E25" s="21">
        <v>1382</v>
      </c>
      <c r="F25" s="21">
        <v>66</v>
      </c>
      <c r="G25" s="22">
        <v>1323</v>
      </c>
      <c r="H25" s="32">
        <f t="shared" si="8"/>
        <v>52.255503428365216</v>
      </c>
      <c r="I25" s="42">
        <f t="shared" si="3"/>
        <v>49.87369180801155</v>
      </c>
      <c r="J25" s="42">
        <f t="shared" si="4"/>
        <v>4.5580110497237571</v>
      </c>
      <c r="K25" s="43">
        <f t="shared" si="5"/>
        <v>47.744496571634784</v>
      </c>
    </row>
    <row r="26" spans="2:11" ht="26.25" customHeight="1" x14ac:dyDescent="0.15">
      <c r="B26" s="19" t="s">
        <v>30</v>
      </c>
      <c r="C26" s="35">
        <f t="shared" si="7"/>
        <v>2242</v>
      </c>
      <c r="D26" s="20">
        <v>1314</v>
      </c>
      <c r="E26" s="21">
        <v>1271</v>
      </c>
      <c r="F26" s="21">
        <v>43</v>
      </c>
      <c r="G26" s="22">
        <v>928</v>
      </c>
      <c r="H26" s="32">
        <f t="shared" si="8"/>
        <v>58.608385370205177</v>
      </c>
      <c r="I26" s="42">
        <f t="shared" si="3"/>
        <v>56.690454950936662</v>
      </c>
      <c r="J26" s="42">
        <f t="shared" si="4"/>
        <v>3.272450532724505</v>
      </c>
      <c r="K26" s="43">
        <f t="shared" si="5"/>
        <v>41.391614629794823</v>
      </c>
    </row>
    <row r="27" spans="2:11" ht="26.25" customHeight="1" x14ac:dyDescent="0.15">
      <c r="B27" s="19" t="s">
        <v>31</v>
      </c>
      <c r="C27" s="35">
        <f t="shared" si="7"/>
        <v>2150</v>
      </c>
      <c r="D27" s="20">
        <v>1283</v>
      </c>
      <c r="E27" s="21">
        <v>1252</v>
      </c>
      <c r="F27" s="21">
        <v>31</v>
      </c>
      <c r="G27" s="22">
        <v>867</v>
      </c>
      <c r="H27" s="32">
        <f t="shared" si="8"/>
        <v>59.674418604651159</v>
      </c>
      <c r="I27" s="42">
        <f t="shared" si="3"/>
        <v>58.232558139534888</v>
      </c>
      <c r="J27" s="42">
        <f t="shared" si="4"/>
        <v>2.4162120031176926</v>
      </c>
      <c r="K27" s="43">
        <f t="shared" si="5"/>
        <v>40.325581395348834</v>
      </c>
    </row>
    <row r="28" spans="2:11" ht="26.25" customHeight="1" x14ac:dyDescent="0.15">
      <c r="B28" s="19" t="s">
        <v>32</v>
      </c>
      <c r="C28" s="35">
        <f t="shared" si="7"/>
        <v>1044</v>
      </c>
      <c r="D28" s="20">
        <v>676</v>
      </c>
      <c r="E28" s="21">
        <v>652</v>
      </c>
      <c r="F28" s="21">
        <v>24</v>
      </c>
      <c r="G28" s="22">
        <v>368</v>
      </c>
      <c r="H28" s="32">
        <f t="shared" si="8"/>
        <v>64.750957854406138</v>
      </c>
      <c r="I28" s="42">
        <f t="shared" si="3"/>
        <v>62.452107279693493</v>
      </c>
      <c r="J28" s="42">
        <f t="shared" si="4"/>
        <v>3.5502958579881656</v>
      </c>
      <c r="K28" s="43">
        <f t="shared" si="5"/>
        <v>35.249042145593869</v>
      </c>
    </row>
    <row r="29" spans="2:11" ht="26.25" customHeight="1" x14ac:dyDescent="0.15">
      <c r="B29" s="19" t="s">
        <v>33</v>
      </c>
      <c r="C29" s="35">
        <f t="shared" si="7"/>
        <v>663</v>
      </c>
      <c r="D29" s="20">
        <v>515</v>
      </c>
      <c r="E29" s="21">
        <v>512</v>
      </c>
      <c r="F29" s="21">
        <v>3</v>
      </c>
      <c r="G29" s="22">
        <v>148</v>
      </c>
      <c r="H29" s="32">
        <f t="shared" si="8"/>
        <v>77.677224736048274</v>
      </c>
      <c r="I29" s="42">
        <f t="shared" si="3"/>
        <v>77.22473604826547</v>
      </c>
      <c r="J29" s="42">
        <f t="shared" si="4"/>
        <v>0.58252427184466016</v>
      </c>
      <c r="K29" s="43">
        <f t="shared" si="5"/>
        <v>22.322775263951737</v>
      </c>
    </row>
    <row r="30" spans="2:11" ht="26.25" customHeight="1" x14ac:dyDescent="0.15">
      <c r="B30" s="19" t="s">
        <v>34</v>
      </c>
      <c r="C30" s="35">
        <f t="shared" si="7"/>
        <v>3295</v>
      </c>
      <c r="D30" s="20">
        <v>2024</v>
      </c>
      <c r="E30" s="21">
        <v>1983</v>
      </c>
      <c r="F30" s="21">
        <v>41</v>
      </c>
      <c r="G30" s="22">
        <v>1271</v>
      </c>
      <c r="H30" s="32">
        <f t="shared" si="8"/>
        <v>61.426403641881642</v>
      </c>
      <c r="I30" s="42">
        <f t="shared" si="3"/>
        <v>60.182094081942338</v>
      </c>
      <c r="J30" s="42">
        <f t="shared" si="4"/>
        <v>2.0256916996047432</v>
      </c>
      <c r="K30" s="43">
        <f t="shared" si="5"/>
        <v>38.573596358118358</v>
      </c>
    </row>
    <row r="31" spans="2:11" ht="26.25" customHeight="1" x14ac:dyDescent="0.15">
      <c r="B31" s="34" t="s">
        <v>35</v>
      </c>
      <c r="C31" s="35">
        <f t="shared" si="7"/>
        <v>6046</v>
      </c>
      <c r="D31" s="36">
        <f>SUM(D32:D33)</f>
        <v>3382</v>
      </c>
      <c r="E31" s="36">
        <f t="shared" ref="E31:G31" si="10">SUM(E32:E33)</f>
        <v>3301</v>
      </c>
      <c r="F31" s="36">
        <f t="shared" si="10"/>
        <v>81</v>
      </c>
      <c r="G31" s="36">
        <f t="shared" si="10"/>
        <v>2664</v>
      </c>
      <c r="H31" s="33">
        <f t="shared" si="8"/>
        <v>55.937810122394971</v>
      </c>
      <c r="I31" s="39">
        <f t="shared" si="3"/>
        <v>54.59808137611644</v>
      </c>
      <c r="J31" s="39">
        <f t="shared" si="4"/>
        <v>2.3950325251330571</v>
      </c>
      <c r="K31" s="40">
        <f t="shared" si="5"/>
        <v>44.062189877605029</v>
      </c>
    </row>
    <row r="32" spans="2:11" ht="26.25" customHeight="1" x14ac:dyDescent="0.15">
      <c r="B32" s="19" t="s">
        <v>36</v>
      </c>
      <c r="C32" s="35">
        <f t="shared" si="7"/>
        <v>2979</v>
      </c>
      <c r="D32" s="20">
        <v>1647</v>
      </c>
      <c r="E32" s="21">
        <v>1610</v>
      </c>
      <c r="F32" s="21">
        <v>37</v>
      </c>
      <c r="G32" s="22">
        <v>1332</v>
      </c>
      <c r="H32" s="32">
        <f t="shared" si="8"/>
        <v>55.287009063444103</v>
      </c>
      <c r="I32" s="42">
        <f t="shared" si="3"/>
        <v>54.044981537428669</v>
      </c>
      <c r="J32" s="42">
        <f t="shared" si="4"/>
        <v>2.2465088038858534</v>
      </c>
      <c r="K32" s="43">
        <f t="shared" si="5"/>
        <v>44.71299093655589</v>
      </c>
    </row>
    <row r="33" spans="2:11" ht="26.25" customHeight="1" x14ac:dyDescent="0.15">
      <c r="B33" s="19" t="s">
        <v>37</v>
      </c>
      <c r="C33" s="35">
        <f t="shared" si="7"/>
        <v>3067</v>
      </c>
      <c r="D33" s="20">
        <v>1735</v>
      </c>
      <c r="E33" s="21">
        <v>1691</v>
      </c>
      <c r="F33" s="21">
        <v>44</v>
      </c>
      <c r="G33" s="22">
        <v>1332</v>
      </c>
      <c r="H33" s="32">
        <f t="shared" si="8"/>
        <v>56.569938050211931</v>
      </c>
      <c r="I33" s="42">
        <f t="shared" si="3"/>
        <v>55.135311379197915</v>
      </c>
      <c r="J33" s="42">
        <f t="shared" si="4"/>
        <v>2.5360230547550433</v>
      </c>
      <c r="K33" s="43">
        <f t="shared" si="5"/>
        <v>43.430061949788069</v>
      </c>
    </row>
    <row r="34" spans="2:11" ht="26.25" customHeight="1" x14ac:dyDescent="0.15">
      <c r="B34" s="34" t="s">
        <v>38</v>
      </c>
      <c r="C34" s="35">
        <f t="shared" si="7"/>
        <v>3710</v>
      </c>
      <c r="D34" s="36">
        <f>SUM(D35:D36)</f>
        <v>2085</v>
      </c>
      <c r="E34" s="36">
        <f t="shared" ref="E34:F34" si="11">SUM(E35:E36)</f>
        <v>2041</v>
      </c>
      <c r="F34" s="36">
        <f t="shared" si="11"/>
        <v>44</v>
      </c>
      <c r="G34" s="36">
        <f>SUM(G35:G36)</f>
        <v>1625</v>
      </c>
      <c r="H34" s="33">
        <f t="shared" si="8"/>
        <v>56.199460916442042</v>
      </c>
      <c r="I34" s="39">
        <f t="shared" si="3"/>
        <v>55.01347708894879</v>
      </c>
      <c r="J34" s="39">
        <f t="shared" si="4"/>
        <v>2.1103117505995206</v>
      </c>
      <c r="K34" s="40">
        <f t="shared" si="5"/>
        <v>43.80053908355795</v>
      </c>
    </row>
    <row r="35" spans="2:11" ht="26.25" customHeight="1" x14ac:dyDescent="0.15">
      <c r="B35" s="19" t="s">
        <v>39</v>
      </c>
      <c r="C35" s="35">
        <f t="shared" si="7"/>
        <v>3389</v>
      </c>
      <c r="D35" s="20">
        <v>1896</v>
      </c>
      <c r="E35" s="21">
        <v>1854</v>
      </c>
      <c r="F35" s="21">
        <v>42</v>
      </c>
      <c r="G35" s="22">
        <v>1493</v>
      </c>
      <c r="H35" s="32">
        <f t="shared" si="8"/>
        <v>55.945706698141038</v>
      </c>
      <c r="I35" s="42">
        <f t="shared" si="3"/>
        <v>54.70640306875184</v>
      </c>
      <c r="J35" s="42">
        <f t="shared" si="4"/>
        <v>2.2151898734177213</v>
      </c>
      <c r="K35" s="43">
        <f t="shared" si="5"/>
        <v>44.054293301858955</v>
      </c>
    </row>
    <row r="36" spans="2:11" ht="26.25" customHeight="1" x14ac:dyDescent="0.15">
      <c r="B36" s="19" t="s">
        <v>40</v>
      </c>
      <c r="C36" s="35">
        <f t="shared" si="7"/>
        <v>321</v>
      </c>
      <c r="D36" s="20">
        <v>189</v>
      </c>
      <c r="E36" s="21">
        <v>187</v>
      </c>
      <c r="F36" s="21">
        <v>2</v>
      </c>
      <c r="G36" s="22">
        <v>132</v>
      </c>
      <c r="H36" s="32">
        <f t="shared" si="8"/>
        <v>58.878504672897193</v>
      </c>
      <c r="I36" s="42">
        <f t="shared" si="3"/>
        <v>58.255451713395637</v>
      </c>
      <c r="J36" s="42">
        <f t="shared" si="4"/>
        <v>1.0582010582010581</v>
      </c>
      <c r="K36" s="43">
        <f t="shared" si="5"/>
        <v>41.121495327102799</v>
      </c>
    </row>
    <row r="37" spans="2:11" ht="26.25" customHeight="1" x14ac:dyDescent="0.15">
      <c r="B37" s="34" t="s">
        <v>41</v>
      </c>
      <c r="C37" s="35">
        <f t="shared" si="7"/>
        <v>23604</v>
      </c>
      <c r="D37" s="36">
        <f>SUM(D38:D39)</f>
        <v>12984</v>
      </c>
      <c r="E37" s="36">
        <f t="shared" ref="E37:G37" si="12">SUM(E38:E39)</f>
        <v>12543</v>
      </c>
      <c r="F37" s="36">
        <f t="shared" si="12"/>
        <v>441</v>
      </c>
      <c r="G37" s="36">
        <f t="shared" si="12"/>
        <v>10620</v>
      </c>
      <c r="H37" s="33">
        <f t="shared" si="8"/>
        <v>55.007625826131168</v>
      </c>
      <c r="I37" s="39">
        <f t="shared" si="3"/>
        <v>53.139298423995932</v>
      </c>
      <c r="J37" s="39">
        <f t="shared" si="4"/>
        <v>3.3964879852125693</v>
      </c>
      <c r="K37" s="40">
        <f t="shared" si="5"/>
        <v>44.992374173868839</v>
      </c>
    </row>
    <row r="38" spans="2:11" ht="26.25" customHeight="1" x14ac:dyDescent="0.15">
      <c r="B38" s="19" t="s">
        <v>42</v>
      </c>
      <c r="C38" s="35">
        <f t="shared" si="7"/>
        <v>19129</v>
      </c>
      <c r="D38" s="20">
        <v>10949</v>
      </c>
      <c r="E38" s="21">
        <v>10551</v>
      </c>
      <c r="F38" s="21">
        <v>398</v>
      </c>
      <c r="G38" s="22">
        <v>8180</v>
      </c>
      <c r="H38" s="32">
        <f t="shared" si="8"/>
        <v>57.237701918552986</v>
      </c>
      <c r="I38" s="42">
        <f t="shared" si="3"/>
        <v>55.157091327304094</v>
      </c>
      <c r="J38" s="42">
        <f t="shared" si="4"/>
        <v>3.6350351630285869</v>
      </c>
      <c r="K38" s="43">
        <f t="shared" si="5"/>
        <v>42.762298081447021</v>
      </c>
    </row>
    <row r="39" spans="2:11" ht="26.25" customHeight="1" x14ac:dyDescent="0.15">
      <c r="B39" s="19" t="s">
        <v>43</v>
      </c>
      <c r="C39" s="35">
        <f t="shared" si="7"/>
        <v>4475</v>
      </c>
      <c r="D39" s="20">
        <v>2035</v>
      </c>
      <c r="E39" s="21">
        <v>1992</v>
      </c>
      <c r="F39" s="21">
        <v>43</v>
      </c>
      <c r="G39" s="22">
        <v>2440</v>
      </c>
      <c r="H39" s="32">
        <f t="shared" si="8"/>
        <v>45.47486033519553</v>
      </c>
      <c r="I39" s="42">
        <f t="shared" si="3"/>
        <v>44.513966480446925</v>
      </c>
      <c r="J39" s="42">
        <f t="shared" si="4"/>
        <v>2.113022113022113</v>
      </c>
      <c r="K39" s="43">
        <f t="shared" si="5"/>
        <v>54.52513966480447</v>
      </c>
    </row>
    <row r="40" spans="2:11" ht="26.25" customHeight="1" x14ac:dyDescent="0.15">
      <c r="B40" s="34" t="s">
        <v>44</v>
      </c>
      <c r="C40" s="35">
        <f t="shared" si="7"/>
        <v>47381</v>
      </c>
      <c r="D40" s="36">
        <f>SUM(D41:D47)</f>
        <v>26964</v>
      </c>
      <c r="E40" s="36">
        <f t="shared" ref="E40:F40" si="13">SUM(E41:E47)</f>
        <v>26102</v>
      </c>
      <c r="F40" s="36">
        <f t="shared" si="13"/>
        <v>862</v>
      </c>
      <c r="G40" s="36">
        <f>SUM(G41:G47)</f>
        <v>20417</v>
      </c>
      <c r="H40" s="33">
        <f t="shared" si="8"/>
        <v>56.90888752875626</v>
      </c>
      <c r="I40" s="39">
        <f t="shared" si="3"/>
        <v>55.089592874781033</v>
      </c>
      <c r="J40" s="39">
        <f t="shared" si="4"/>
        <v>3.1968550660139448</v>
      </c>
      <c r="K40" s="40">
        <f t="shared" si="5"/>
        <v>43.091112471243747</v>
      </c>
    </row>
    <row r="41" spans="2:11" ht="26.25" customHeight="1" x14ac:dyDescent="0.15">
      <c r="B41" s="19" t="s">
        <v>45</v>
      </c>
      <c r="C41" s="35">
        <f t="shared" si="7"/>
        <v>5497</v>
      </c>
      <c r="D41" s="20">
        <v>3060</v>
      </c>
      <c r="E41" s="21">
        <v>2934</v>
      </c>
      <c r="F41" s="21">
        <v>126</v>
      </c>
      <c r="G41" s="22">
        <v>2437</v>
      </c>
      <c r="H41" s="32">
        <f t="shared" si="8"/>
        <v>55.666727305803164</v>
      </c>
      <c r="I41" s="42">
        <f t="shared" si="3"/>
        <v>53.374567946152453</v>
      </c>
      <c r="J41" s="42">
        <f t="shared" si="4"/>
        <v>4.117647058823529</v>
      </c>
      <c r="K41" s="43">
        <f t="shared" si="5"/>
        <v>44.333272694196836</v>
      </c>
    </row>
    <row r="42" spans="2:11" ht="26.25" customHeight="1" x14ac:dyDescent="0.15">
      <c r="B42" s="19" t="s">
        <v>46</v>
      </c>
      <c r="C42" s="35">
        <f t="shared" si="7"/>
        <v>10974</v>
      </c>
      <c r="D42" s="20">
        <v>6128</v>
      </c>
      <c r="E42" s="21">
        <v>5899</v>
      </c>
      <c r="F42" s="21">
        <v>229</v>
      </c>
      <c r="G42" s="22">
        <v>4846</v>
      </c>
      <c r="H42" s="32">
        <f t="shared" si="8"/>
        <v>55.841078913796252</v>
      </c>
      <c r="I42" s="42">
        <f t="shared" si="3"/>
        <v>53.754328412611628</v>
      </c>
      <c r="J42" s="42">
        <f t="shared" si="4"/>
        <v>3.7369451697127936</v>
      </c>
      <c r="K42" s="43">
        <f t="shared" si="5"/>
        <v>44.158921086203755</v>
      </c>
    </row>
    <row r="43" spans="2:11" ht="26.25" customHeight="1" x14ac:dyDescent="0.15">
      <c r="B43" s="19" t="s">
        <v>47</v>
      </c>
      <c r="C43" s="35">
        <f t="shared" si="7"/>
        <v>4764</v>
      </c>
      <c r="D43" s="20">
        <v>2555</v>
      </c>
      <c r="E43" s="21">
        <v>2454</v>
      </c>
      <c r="F43" s="21">
        <v>101</v>
      </c>
      <c r="G43" s="22">
        <v>2209</v>
      </c>
      <c r="H43" s="32">
        <f t="shared" si="8"/>
        <v>53.631402183039469</v>
      </c>
      <c r="I43" s="42">
        <f t="shared" si="3"/>
        <v>51.511335012594458</v>
      </c>
      <c r="J43" s="42">
        <f t="shared" si="4"/>
        <v>3.9530332681017613</v>
      </c>
      <c r="K43" s="43">
        <f t="shared" si="5"/>
        <v>46.368597816960538</v>
      </c>
    </row>
    <row r="44" spans="2:11" ht="26.25" customHeight="1" x14ac:dyDescent="0.15">
      <c r="B44" s="19" t="s">
        <v>48</v>
      </c>
      <c r="C44" s="35">
        <f t="shared" si="7"/>
        <v>2987</v>
      </c>
      <c r="D44" s="20">
        <v>1661</v>
      </c>
      <c r="E44" s="21">
        <v>1625</v>
      </c>
      <c r="F44" s="21">
        <v>36</v>
      </c>
      <c r="G44" s="22">
        <v>1326</v>
      </c>
      <c r="H44" s="32">
        <f t="shared" si="8"/>
        <v>55.60763307666555</v>
      </c>
      <c r="I44" s="42">
        <f t="shared" si="3"/>
        <v>54.402410445262802</v>
      </c>
      <c r="J44" s="42">
        <f t="shared" si="4"/>
        <v>2.1673690547862732</v>
      </c>
      <c r="K44" s="43">
        <f t="shared" si="5"/>
        <v>44.39236692333445</v>
      </c>
    </row>
    <row r="45" spans="2:11" ht="26.25" customHeight="1" x14ac:dyDescent="0.15">
      <c r="B45" s="19" t="s">
        <v>49</v>
      </c>
      <c r="C45" s="35">
        <f t="shared" si="7"/>
        <v>4380</v>
      </c>
      <c r="D45" s="20">
        <v>2405</v>
      </c>
      <c r="E45" s="21">
        <v>2314</v>
      </c>
      <c r="F45" s="21">
        <v>91</v>
      </c>
      <c r="G45" s="22">
        <v>1975</v>
      </c>
      <c r="H45" s="32">
        <f t="shared" si="8"/>
        <v>54.908675799086758</v>
      </c>
      <c r="I45" s="42">
        <f t="shared" si="3"/>
        <v>52.831050228310502</v>
      </c>
      <c r="J45" s="42">
        <f t="shared" si="4"/>
        <v>3.7837837837837842</v>
      </c>
      <c r="K45" s="43">
        <f t="shared" si="5"/>
        <v>45.091324200913242</v>
      </c>
    </row>
    <row r="46" spans="2:11" ht="26.25" customHeight="1" x14ac:dyDescent="0.15">
      <c r="B46" s="19" t="s">
        <v>50</v>
      </c>
      <c r="C46" s="35">
        <f t="shared" si="7"/>
        <v>4739</v>
      </c>
      <c r="D46" s="20">
        <v>2685</v>
      </c>
      <c r="E46" s="21">
        <v>2627</v>
      </c>
      <c r="F46" s="21">
        <v>58</v>
      </c>
      <c r="G46" s="22">
        <v>2054</v>
      </c>
      <c r="H46" s="32">
        <f t="shared" si="8"/>
        <v>56.657522684110575</v>
      </c>
      <c r="I46" s="42">
        <f t="shared" si="3"/>
        <v>55.433635788140954</v>
      </c>
      <c r="J46" s="42">
        <f t="shared" si="4"/>
        <v>2.1601489757914338</v>
      </c>
      <c r="K46" s="43">
        <f t="shared" si="5"/>
        <v>43.342477315889425</v>
      </c>
    </row>
    <row r="47" spans="2:11" ht="26.25" customHeight="1" x14ac:dyDescent="0.15">
      <c r="B47" s="19" t="s">
        <v>51</v>
      </c>
      <c r="C47" s="35">
        <f t="shared" si="7"/>
        <v>14040</v>
      </c>
      <c r="D47" s="20">
        <v>8470</v>
      </c>
      <c r="E47" s="21">
        <v>8249</v>
      </c>
      <c r="F47" s="21">
        <v>221</v>
      </c>
      <c r="G47" s="22">
        <v>5570</v>
      </c>
      <c r="H47" s="32">
        <f t="shared" si="8"/>
        <v>60.327635327635335</v>
      </c>
      <c r="I47" s="42">
        <f t="shared" si="3"/>
        <v>58.753561253561251</v>
      </c>
      <c r="J47" s="42">
        <f t="shared" si="4"/>
        <v>2.6092089728453365</v>
      </c>
      <c r="K47" s="43">
        <f t="shared" si="5"/>
        <v>39.672364672364672</v>
      </c>
    </row>
    <row r="48" spans="2:11" ht="26.25" customHeight="1" x14ac:dyDescent="0.15">
      <c r="B48" s="34" t="s">
        <v>52</v>
      </c>
      <c r="C48" s="35">
        <f t="shared" si="7"/>
        <v>14826</v>
      </c>
      <c r="D48" s="36">
        <f>SUM(D49:D51)</f>
        <v>7987</v>
      </c>
      <c r="E48" s="36">
        <f t="shared" ref="E48:G48" si="14">SUM(E49:E51)</f>
        <v>7559</v>
      </c>
      <c r="F48" s="36">
        <f t="shared" si="14"/>
        <v>428</v>
      </c>
      <c r="G48" s="36">
        <f t="shared" si="14"/>
        <v>6839</v>
      </c>
      <c r="H48" s="33">
        <f t="shared" si="8"/>
        <v>53.871576959395661</v>
      </c>
      <c r="I48" s="39">
        <f t="shared" si="3"/>
        <v>50.984756508835829</v>
      </c>
      <c r="J48" s="39">
        <f t="shared" si="4"/>
        <v>5.3587079003380493</v>
      </c>
      <c r="K48" s="40">
        <f t="shared" si="5"/>
        <v>46.128423040604346</v>
      </c>
    </row>
    <row r="49" spans="2:11" ht="26.25" customHeight="1" x14ac:dyDescent="0.15">
      <c r="B49" s="19" t="s">
        <v>53</v>
      </c>
      <c r="C49" s="35">
        <f t="shared" si="7"/>
        <v>4122</v>
      </c>
      <c r="D49" s="20">
        <v>2098</v>
      </c>
      <c r="E49" s="21">
        <v>1914</v>
      </c>
      <c r="F49" s="21">
        <v>184</v>
      </c>
      <c r="G49" s="22">
        <v>2024</v>
      </c>
      <c r="H49" s="32">
        <f t="shared" si="8"/>
        <v>50.89762251334303</v>
      </c>
      <c r="I49" s="42">
        <f t="shared" si="3"/>
        <v>46.433770014556039</v>
      </c>
      <c r="J49" s="42">
        <f t="shared" si="4"/>
        <v>8.7702573879885595</v>
      </c>
      <c r="K49" s="43">
        <f t="shared" si="5"/>
        <v>49.102377486656962</v>
      </c>
    </row>
    <row r="50" spans="2:11" ht="26.25" customHeight="1" x14ac:dyDescent="0.15">
      <c r="B50" s="19" t="s">
        <v>54</v>
      </c>
      <c r="C50" s="35">
        <f t="shared" si="7"/>
        <v>1333</v>
      </c>
      <c r="D50" s="24">
        <v>749</v>
      </c>
      <c r="E50" s="21">
        <v>723</v>
      </c>
      <c r="F50" s="21">
        <v>26</v>
      </c>
      <c r="G50" s="22">
        <v>584</v>
      </c>
      <c r="H50" s="32">
        <f t="shared" si="8"/>
        <v>56.189047261815453</v>
      </c>
      <c r="I50" s="42">
        <f t="shared" si="3"/>
        <v>54.23855963990998</v>
      </c>
      <c r="J50" s="42">
        <f t="shared" si="4"/>
        <v>3.4712950600801067</v>
      </c>
      <c r="K50" s="43">
        <f t="shared" si="5"/>
        <v>43.810952738184547</v>
      </c>
    </row>
    <row r="51" spans="2:11" ht="26.25" customHeight="1" thickBot="1" x14ac:dyDescent="0.2">
      <c r="B51" s="25" t="s">
        <v>55</v>
      </c>
      <c r="C51" s="37">
        <f t="shared" si="7"/>
        <v>9371</v>
      </c>
      <c r="D51" s="26">
        <v>5140</v>
      </c>
      <c r="E51" s="27">
        <v>4922</v>
      </c>
      <c r="F51" s="27">
        <v>218</v>
      </c>
      <c r="G51" s="28">
        <v>4231</v>
      </c>
      <c r="H51" s="41">
        <f t="shared" si="8"/>
        <v>54.850069362928181</v>
      </c>
      <c r="I51" s="44">
        <f t="shared" si="3"/>
        <v>52.523743463877928</v>
      </c>
      <c r="J51" s="44">
        <f t="shared" si="4"/>
        <v>4.2412451361867705</v>
      </c>
      <c r="K51" s="45">
        <f t="shared" si="5"/>
        <v>45.149930637071819</v>
      </c>
    </row>
    <row r="52" spans="2:11" x14ac:dyDescent="0.15">
      <c r="B52" s="2" t="s">
        <v>66</v>
      </c>
      <c r="C52" s="29"/>
      <c r="D52" s="29"/>
      <c r="E52" s="29"/>
      <c r="F52" s="29"/>
      <c r="G52" s="29"/>
      <c r="H52" s="29"/>
      <c r="I52" s="29"/>
      <c r="J52" s="29"/>
      <c r="K52" s="29"/>
    </row>
    <row r="53" spans="2:11" x14ac:dyDescent="0.15">
      <c r="B53" s="30" t="s">
        <v>56</v>
      </c>
    </row>
    <row r="54" spans="2:11" x14ac:dyDescent="0.15">
      <c r="B54" s="30" t="s">
        <v>57</v>
      </c>
    </row>
    <row r="55" spans="2:11" x14ac:dyDescent="0.15">
      <c r="B55" s="30" t="s">
        <v>58</v>
      </c>
    </row>
    <row r="56" spans="2:11" x14ac:dyDescent="0.15">
      <c r="B56" s="30" t="s">
        <v>59</v>
      </c>
    </row>
  </sheetData>
  <mergeCells count="9">
    <mergeCell ref="B3:K3"/>
    <mergeCell ref="B5:B8"/>
    <mergeCell ref="D6:D7"/>
    <mergeCell ref="G6:G7"/>
    <mergeCell ref="C6:C7"/>
    <mergeCell ref="H6:H7"/>
    <mergeCell ref="I6:I7"/>
    <mergeCell ref="J6:J7"/>
    <mergeCell ref="K6:K7"/>
  </mergeCells>
  <phoneticPr fontId="1"/>
  <pageMargins left="0.70866141732283472" right="0.19685039370078741" top="0.74803149606299213" bottom="0.19685039370078741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</vt:lpstr>
      <vt:lpstr>別表１!Print_Area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2022-05-26T13:28:36Z</dcterms:modified>
</cp:coreProperties>
</file>