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v3\企画総務課$\30_企画調整担当\ファイル格納基準\００共通\００庶務\０１　　照会文書\2015(H27)年度\高知市\160218〆切（財政課）_公営企業会計における経営比較分析表の分析等について（依頼及び情報提供）\回答（案）\"/>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definedNames>
    <definedName name="_xlnm.Print_Area" localSheetId="0">法適用_水道事業!$A$1:$CA$83</definedName>
  </definedName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O6" i="5"/>
  <c r="N6" i="5"/>
  <c r="M6" i="5"/>
  <c r="L6" i="5"/>
  <c r="Z8" i="4" s="1"/>
  <c r="K6" i="5"/>
  <c r="J6" i="5"/>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Z10" i="4"/>
  <c r="R10" i="4"/>
  <c r="J10" i="4"/>
  <c r="B10" i="4"/>
  <c r="AY8" i="4"/>
  <c r="AQ8" i="4"/>
  <c r="R8" i="4"/>
  <c r="J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<sst xmlns="http://schemas.openxmlformats.org/spreadsheetml/2006/main" count="217" uniqueCount="107">
  <si>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</si>
  <si>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</si>
  <si>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</si>
  <si>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</si>
  <si>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</si>
  <si>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</si>
  <si>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</si>
  <si>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</si>
  <si>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</si>
  <si>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</si>
  <si>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</si>
  <si>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</si>
  <si>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</si>
  <si>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</si>
  <si>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</si>
  <si>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</si>
  <si>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</si>
  <si>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</si>
  <si>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</si>
  <si>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</si>
  <si>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</si>
  <si>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</si>
  <si>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</si>
  <si>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</si>
  <si>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</si>
  <si>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</si>
  <si>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</si>
  <si>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</si>
  <si>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</si>
  <si>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</si>
  <si>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</si>
  <si>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</si>
  <si>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</si>
  <si>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</si>
  <si>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</si>
  <si>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</si>
  <si>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</si>
  <si>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</si>
  <si>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</si>
  <si>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</si>
  <si>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</si>
  <si>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</si>
  <si>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</si>
  <si>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</si>
  <si>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</si>
  <si>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</si>
  <si>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</si>
  <si>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</si>
  <si>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</si>
  <si>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</si>
  <si>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</si>
  <si>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</si>
  <si>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</si>
  <si>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</si>
  <si>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</si>
  <si>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</si>
  <si>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</si>
  <si>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</si>
  <si>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</si>
  <si>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</si>
  <si>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</si>
  <si>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</si>
  <si>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</si>
  <si>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</si>
  <si>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</si>
  <si>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</si>
  <si>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</si>
  <si>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</si>
  <si>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</si>
  <si>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</si>
  <si>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</si>
  <si>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</si>
  <si>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</si>
  <si>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</si>
  <si>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</si>
  <si>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</si>
  <si>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</si>
  <si>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</si>
  <si>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</si>
  <si>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</si>
  <si>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</si>
  <si>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</si>
  <si>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</si>
  <si>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</si>
  <si>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</si>
  <si>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</si>
  <si>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</si>
  <si>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</si>
  <si>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</si>
  <si>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</si>
  <si>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</si>
  <si>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</si>
  <si>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</si>
  <si>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高知市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</si>
  <si>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</si>
  <si>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</si>
  <si>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</si>
  <si>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</si>
  <si>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</si>
  <si>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</si>
  <si>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</si>
  <si>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</si>
  <si>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</si>
  <si>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</si>
  <si>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経常収支比率，料金回収率とも類似団体平均よりも高く，給水原価は類似団体平均よりも低くなっている。これまでの経費の削減効果等によって，効率的で健全な経営が保たれている状況と考えられる。
　ただし，企業債残高対給水収益比率は類似団体平均よりも高くなっていることから，今後の企業債発行の抑制や元利償還金の返済による費用の増加等への対応が必要となる。
　また，有収率は高く，効率的に収益の確保ができているものの，施設利用率は類似団体平均を下回っており，今後の投資においては，施設のダウンサイジング，スペックダウンの検討が必要である。
　流動比率が平成26年度に大幅に低下しているのは，会計基準の見直しにより企業債を負債に計上することとなったため生じたものであり，実質的に低下したものではない。</t>
    <rPh sb="1" eb="3">
      <t>ケイジョウ</t>
    </rPh>
    <rPh sb="3" eb="5">
      <t>シュウシ</t>
    </rPh>
    <rPh sb="5" eb="7">
      <t>ヒリツ</t>
    </rPh>
    <rPh sb="8" eb="10">
      <t>リョウキン</t>
    </rPh>
    <rPh sb="10" eb="12">
      <t>カイシュウ</t>
    </rPh>
    <rPh sb="12" eb="13">
      <t>リツ</t>
    </rPh>
    <rPh sb="181" eb="182">
      <t>タカ</t>
    </rPh>
    <rPh sb="184" eb="187">
      <t>コウリツテキ</t>
    </rPh>
    <rPh sb="188" eb="190">
      <t>シュウエキ</t>
    </rPh>
    <rPh sb="191" eb="193">
      <t>カクホ</t>
    </rPh>
    <rPh sb="203" eb="205">
      <t>シセツ</t>
    </rPh>
    <rPh sb="205" eb="208">
      <t>リヨウリツ</t>
    </rPh>
    <rPh sb="213" eb="215">
      <t>ヘイキン</t>
    </rPh>
    <rPh sb="216" eb="218">
      <t>シタマワ</t>
    </rPh>
    <rPh sb="223" eb="225">
      <t>コンゴ</t>
    </rPh>
    <rPh sb="226" eb="228">
      <t>トウシ</t>
    </rPh>
    <rPh sb="234" eb="236">
      <t>シセツ</t>
    </rPh>
    <rPh sb="257" eb="259">
      <t>ヒツヨウ</t>
    </rPh>
    <rPh sb="265" eb="267">
      <t>リュウドウ</t>
    </rPh>
    <rPh sb="267" eb="269">
      <t>ヒリツ</t>
    </rPh>
    <rPh sb="270" eb="272">
      <t>ヘイセイ</t>
    </rPh>
    <rPh sb="274" eb="276">
      <t>ネンド</t>
    </rPh>
    <rPh sb="277" eb="279">
      <t>オオハバ</t>
    </rPh>
    <rPh sb="280" eb="282">
      <t>テイカ</t>
    </rPh>
    <rPh sb="289" eb="291">
      <t>カイケイ</t>
    </rPh>
    <rPh sb="291" eb="293">
      <t>キジュン</t>
    </rPh>
    <rPh sb="294" eb="296">
      <t>ミナオ</t>
    </rPh>
    <rPh sb="300" eb="302">
      <t>キギョウ</t>
    </rPh>
    <rPh sb="302" eb="303">
      <t>サイ</t>
    </rPh>
    <rPh sb="304" eb="306">
      <t>フサイ</t>
    </rPh>
    <rPh sb="307" eb="309">
      <t>ケイジョウ</t>
    </rPh>
    <rPh sb="319" eb="320">
      <t>ショウ</t>
    </rPh>
    <rPh sb="328" eb="331">
      <t>ジッシツテキ</t>
    </rPh>
    <rPh sb="332" eb="334">
      <t>テイカ</t>
    </rPh>
    <phoneticPr fontId="4"/>
  </si>
  <si>
    <t>　有形固定資産減価償却率は，類似団体平均よりも高いもののほぼ横ばい傾向にあり，一定の割合で施設の更新が実施できている。
　法定耐用年数（40年）の経過を表す管路経年化率は，類似団体平均を上回っているものの，平成25年度に策定した水道事業アセットマネジメント推進計画において想定耐用年数（60～80年）による更新計画を策定しており，施設の機能維持に努めている。
　管路更新率は類似団体平均よりも高く，老朽化した管路の更新が一定実施できている。今後も安定したサービスを提供し続けるため，計画的な管路の布設替が必要と考える。</t>
    <rPh sb="61" eb="63">
      <t>ホウテイ</t>
    </rPh>
    <rPh sb="63" eb="65">
      <t>タイヨウ</t>
    </rPh>
    <rPh sb="65" eb="67">
      <t>ネンスウ</t>
    </rPh>
    <rPh sb="70" eb="71">
      <t>ネン</t>
    </rPh>
    <rPh sb="73" eb="75">
      <t>ケイカ</t>
    </rPh>
    <rPh sb="76" eb="77">
      <t>アラワ</t>
    </rPh>
    <rPh sb="78" eb="80">
      <t>カンロ</t>
    </rPh>
    <rPh sb="80" eb="83">
      <t>ケイネンカ</t>
    </rPh>
    <rPh sb="83" eb="84">
      <t>リツ</t>
    </rPh>
    <rPh sb="90" eb="92">
      <t>ヘイキン</t>
    </rPh>
    <rPh sb="93" eb="95">
      <t>ウワマワ</t>
    </rPh>
    <rPh sb="103" eb="105">
      <t>ヘイセイ</t>
    </rPh>
    <rPh sb="107" eb="109">
      <t>ネンド</t>
    </rPh>
    <rPh sb="110" eb="112">
      <t>サクテイ</t>
    </rPh>
    <rPh sb="114" eb="116">
      <t>スイドウ</t>
    </rPh>
    <rPh sb="116" eb="118">
      <t>ジギョウ</t>
    </rPh>
    <rPh sb="128" eb="130">
      <t>スイシン</t>
    </rPh>
    <rPh sb="130" eb="132">
      <t>ケイカク</t>
    </rPh>
    <rPh sb="136" eb="138">
      <t>ソウテイ</t>
    </rPh>
    <rPh sb="138" eb="140">
      <t>タイヨウ</t>
    </rPh>
    <rPh sb="140" eb="142">
      <t>ネンスウ</t>
    </rPh>
    <rPh sb="148" eb="149">
      <t>ネン</t>
    </rPh>
    <rPh sb="153" eb="155">
      <t>コウシン</t>
    </rPh>
    <rPh sb="155" eb="157">
      <t>ケイカク</t>
    </rPh>
    <rPh sb="158" eb="160">
      <t>サクテイ</t>
    </rPh>
    <rPh sb="165" eb="167">
      <t>シセツ</t>
    </rPh>
    <rPh sb="168" eb="170">
      <t>キノウ</t>
    </rPh>
    <rPh sb="170" eb="172">
      <t>イジ</t>
    </rPh>
    <rPh sb="173" eb="174">
      <t>ツト</t>
    </rPh>
    <rPh sb="181" eb="183">
      <t>カンロ</t>
    </rPh>
    <rPh sb="183" eb="185">
      <t>コウシン</t>
    </rPh>
    <rPh sb="185" eb="186">
      <t>リツ</t>
    </rPh>
    <rPh sb="191" eb="193">
      <t>ヘイキン</t>
    </rPh>
    <rPh sb="196" eb="197">
      <t>タカ</t>
    </rPh>
    <rPh sb="199" eb="202">
      <t>ロウキュウカ</t>
    </rPh>
    <rPh sb="204" eb="206">
      <t>カンロ</t>
    </rPh>
    <rPh sb="207" eb="209">
      <t>コウシン</t>
    </rPh>
    <rPh sb="220" eb="222">
      <t>コンゴ</t>
    </rPh>
    <rPh sb="223" eb="225">
      <t>アンテイ</t>
    </rPh>
    <rPh sb="232" eb="234">
      <t>テイキョウ</t>
    </rPh>
    <rPh sb="235" eb="236">
      <t>ツヅ</t>
    </rPh>
    <rPh sb="241" eb="244">
      <t>ケイカクテキ</t>
    </rPh>
    <rPh sb="245" eb="247">
      <t>カンロ</t>
    </rPh>
    <rPh sb="248" eb="250">
      <t>フセツ</t>
    </rPh>
    <rPh sb="250" eb="251">
      <t>カ</t>
    </rPh>
    <rPh sb="252" eb="254">
      <t>ヒツヨウ</t>
    </rPh>
    <rPh sb="255" eb="256">
      <t>カンガ</t>
    </rPh>
    <phoneticPr fontId="4"/>
  </si>
  <si>
    <t>　人口減少や節水意識の定着等による有収水量の減少に伴う給水収益の減少が見込まれる中，老朽化施設の更新や管路の耐震化が急務となっている。
　施設や管路のダウンサイジングやスペックダウンを進めるとともに，料金体系の見直し等による収益確保に努め，長期的に安定したサービスの提供に向け，財政基盤の強化を図っていきたいと考えている。</t>
    <rPh sb="1" eb="3">
      <t>ジンコウ</t>
    </rPh>
    <rPh sb="3" eb="5">
      <t>ゲンショウ</t>
    </rPh>
    <rPh sb="13" eb="14">
      <t>トウ</t>
    </rPh>
    <rPh sb="17" eb="19">
      <t>ユウシュウ</t>
    </rPh>
    <rPh sb="19" eb="21">
      <t>スイリョウ</t>
    </rPh>
    <rPh sb="22" eb="24">
      <t>ゲンショウ</t>
    </rPh>
    <rPh sb="25" eb="26">
      <t>トモナ</t>
    </rPh>
    <rPh sb="27" eb="29">
      <t>キュウスイ</t>
    </rPh>
    <rPh sb="29" eb="31">
      <t>シュウエキ</t>
    </rPh>
    <rPh sb="32" eb="34">
      <t>ゲンショウ</t>
    </rPh>
    <rPh sb="35" eb="37">
      <t>ミコ</t>
    </rPh>
    <rPh sb="40" eb="41">
      <t>ナカ</t>
    </rPh>
    <rPh sb="42" eb="45">
      <t>ロウキュウカ</t>
    </rPh>
    <rPh sb="45" eb="47">
      <t>シセツ</t>
    </rPh>
    <rPh sb="48" eb="50">
      <t>コウシン</t>
    </rPh>
    <rPh sb="51" eb="53">
      <t>カンロ</t>
    </rPh>
    <rPh sb="54" eb="57">
      <t>タイシンカ</t>
    </rPh>
    <rPh sb="58" eb="60">
      <t>キュウム</t>
    </rPh>
    <rPh sb="69" eb="71">
      <t>シセツ</t>
    </rPh>
    <rPh sb="72" eb="74">
      <t>カンロ</t>
    </rPh>
    <rPh sb="92" eb="93">
      <t>スス</t>
    </rPh>
    <rPh sb="100" eb="102">
      <t>リョウキン</t>
    </rPh>
    <rPh sb="102" eb="104">
      <t>タイケイ</t>
    </rPh>
    <rPh sb="105" eb="107">
      <t>ミナオ</t>
    </rPh>
    <rPh sb="108" eb="109">
      <t>トウ</t>
    </rPh>
    <rPh sb="112" eb="114">
      <t>シュウエキ</t>
    </rPh>
    <rPh sb="114" eb="116">
      <t>カクホ</t>
    </rPh>
    <rPh sb="117" eb="118">
      <t>ツト</t>
    </rPh>
    <rPh sb="120" eb="123">
      <t>チョウキテキ</t>
    </rPh>
    <rPh sb="124" eb="126">
      <t>アンテイ</t>
    </rPh>
    <rPh sb="133" eb="135">
      <t>テイキョウ</t>
    </rPh>
    <rPh sb="136" eb="137">
      <t>ム</t>
    </rPh>
    <rPh sb="139" eb="141">
      <t>ザイセイ</t>
    </rPh>
    <rPh sb="141" eb="143">
      <t>キバン</t>
    </rPh>
    <rPh sb="144" eb="146">
      <t>キョウカ</t>
    </rPh>
    <rPh sb="147" eb="148">
      <t>ハカ</t>
    </rPh>
    <rPh sb="155" eb="15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</si>
</sst>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1.04</c:v>
                </c:pt>
                <c:pt idx="1">
                  <c:v>1.06</c:v>
                </c:pt>
                <c:pt idx="2">
                  <c:v>1.24</c:v>
                </c:pt>
                <c:pt idx="3">
                  <c:v>1.1599999999999999</c:v>
                </c:pt>
                <c:pt idx="4">
                  <c:v>1.34</c:v>
                </c:pt>
              </c:numCache>
            </c:numRef>
          </c:val>
        </c:ser>
        <c:dLbls>
          <c:showLegendKey val="0"/>
          <c:showVal val="0"/>
          <c:showCatName val="0"/>
          <c:showSerName val="0"/>
          <c:showPercent val="0"/>
          <c:showBubbleSize val="0"/>
        </c:dLbls>
        <c:gapWidth val="150"/>
        <c:axId val="239939888"/>
        <c:axId val="23994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0.72</c:v>
                </c:pt>
                <c:pt idx="1">
                  <c:v>0.8</c:v>
                </c:pt>
                <c:pt idx="2">
                  <c:v>0.74</c:v>
                </c:pt>
                <c:pt idx="3">
                  <c:v>0.76</c:v>
                </c:pt>
                <c:pt idx="4">
                  <c:v>0.69</c:v>
                </c:pt>
              </c:numCache>
            </c:numRef>
          </c:val>
          <c:smooth val="0"/>
        </c:ser>
        <c:dLbls>
          <c:showLegendKey val="0"/>
          <c:showVal val="0"/>
          <c:showCatName val="0"/>
          <c:showSerName val="0"/>
          <c:showPercent val="0"/>
          <c:showBubbleSize val="0"/>
        </c:dLbls>
        <c:marker val="1"/>
        <c:smooth val="0"/>
        <c:axId val="239939888"/>
        <c:axId val="239940280"/>
      </c:lineChart>
      <c:dateAx>
        <c:axId val="239939888"/>
        <c:scaling>
          <c:orientation val="minMax"/>
        </c:scaling>
        <c:delete val="1"/>
        <c:axPos val="b"/>
        <c:numFmt formatCode="ge" sourceLinked="1"/>
        <c:majorTickMark val="none"/>
        <c:minorTickMark val="none"/>
        <c:tickLblPos val="none"/>
        <c:crossAx val="239940280"/>
        <c:crosses val="autoZero"/>
        <c:auto val="1"/>
        <c:lblOffset val="100"/>
        <c:baseTimeUnit val="years"/>
      </c:dateAx>
      <c:valAx>
        <c:axId val="23994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93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58.56</c:v>
                </c:pt>
                <c:pt idx="1">
                  <c:v>57.57</c:v>
                </c:pt>
                <c:pt idx="2">
                  <c:v>56.2</c:v>
                </c:pt>
                <c:pt idx="3">
                  <c:v>55.42</c:v>
                </c:pt>
                <c:pt idx="4">
                  <c:v>54.87</c:v>
                </c:pt>
              </c:numCache>
            </c:numRef>
          </c:val>
        </c:ser>
        <c:dLbls>
          <c:showLegendKey val="0"/>
          <c:showVal val="0"/>
          <c:showCatName val="0"/>
          <c:showSerName val="0"/>
          <c:showPercent val="0"/>
          <c:showBubbleSize val="0"/>
        </c:dLbls>
        <c:gapWidth val="150"/>
        <c:axId val="241223832"/>
        <c:axId val="2412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65.510000000000005</c:v>
                </c:pt>
                <c:pt idx="1">
                  <c:v>64.66</c:v>
                </c:pt>
                <c:pt idx="2">
                  <c:v>64.09</c:v>
                </c:pt>
                <c:pt idx="3">
                  <c:v>63.91</c:v>
                </c:pt>
                <c:pt idx="4">
                  <c:v>63.25</c:v>
                </c:pt>
              </c:numCache>
            </c:numRef>
          </c:val>
          <c:smooth val="0"/>
        </c:ser>
        <c:dLbls>
          <c:showLegendKey val="0"/>
          <c:showVal val="0"/>
          <c:showCatName val="0"/>
          <c:showSerName val="0"/>
          <c:showPercent val="0"/>
          <c:showBubbleSize val="0"/>
        </c:dLbls>
        <c:marker val="1"/>
        <c:smooth val="0"/>
        <c:axId val="241223832"/>
        <c:axId val="241224224"/>
      </c:lineChart>
      <c:dateAx>
        <c:axId val="241223832"/>
        <c:scaling>
          <c:orientation val="minMax"/>
        </c:scaling>
        <c:delete val="1"/>
        <c:axPos val="b"/>
        <c:numFmt formatCode="ge" sourceLinked="1"/>
        <c:majorTickMark val="none"/>
        <c:minorTickMark val="none"/>
        <c:tickLblPos val="none"/>
        <c:crossAx val="241224224"/>
        <c:crosses val="autoZero"/>
        <c:auto val="1"/>
        <c:lblOffset val="100"/>
        <c:baseTimeUnit val="years"/>
      </c:dateAx>
      <c:valAx>
        <c:axId val="2412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23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94.07</c:v>
                </c:pt>
                <c:pt idx="1">
                  <c:v>93.23</c:v>
                </c:pt>
                <c:pt idx="2">
                  <c:v>94.31</c:v>
                </c:pt>
                <c:pt idx="3">
                  <c:v>95.16</c:v>
                </c:pt>
                <c:pt idx="4">
                  <c:v>93.96</c:v>
                </c:pt>
              </c:numCache>
            </c:numRef>
          </c:val>
        </c:ser>
        <c:dLbls>
          <c:showLegendKey val="0"/>
          <c:showVal val="0"/>
          <c:showCatName val="0"/>
          <c:showSerName val="0"/>
          <c:showPercent val="0"/>
          <c:showBubbleSize val="0"/>
        </c:dLbls>
        <c:gapWidth val="150"/>
        <c:axId val="241331800"/>
        <c:axId val="24133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91.27</c:v>
                </c:pt>
                <c:pt idx="1">
                  <c:v>90.63</c:v>
                </c:pt>
                <c:pt idx="2">
                  <c:v>91.19</c:v>
                </c:pt>
                <c:pt idx="3">
                  <c:v>91.45</c:v>
                </c:pt>
                <c:pt idx="4">
                  <c:v>91.07</c:v>
                </c:pt>
              </c:numCache>
            </c:numRef>
          </c:val>
          <c:smooth val="0"/>
        </c:ser>
        <c:dLbls>
          <c:showLegendKey val="0"/>
          <c:showVal val="0"/>
          <c:showCatName val="0"/>
          <c:showSerName val="0"/>
          <c:showPercent val="0"/>
          <c:showBubbleSize val="0"/>
        </c:dLbls>
        <c:marker val="1"/>
        <c:smooth val="0"/>
        <c:axId val="241331800"/>
        <c:axId val="241332192"/>
      </c:lineChart>
      <c:dateAx>
        <c:axId val="241331800"/>
        <c:scaling>
          <c:orientation val="minMax"/>
        </c:scaling>
        <c:delete val="1"/>
        <c:axPos val="b"/>
        <c:numFmt formatCode="ge" sourceLinked="1"/>
        <c:majorTickMark val="none"/>
        <c:minorTickMark val="none"/>
        <c:tickLblPos val="none"/>
        <c:crossAx val="241332192"/>
        <c:crosses val="autoZero"/>
        <c:auto val="1"/>
        <c:lblOffset val="100"/>
        <c:baseTimeUnit val="years"/>
      </c:dateAx>
      <c:valAx>
        <c:axId val="2413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31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120.09</c:v>
                </c:pt>
                <c:pt idx="1">
                  <c:v>117.95</c:v>
                </c:pt>
                <c:pt idx="2">
                  <c:v>117.77</c:v>
                </c:pt>
                <c:pt idx="3">
                  <c:v>118.81</c:v>
                </c:pt>
                <c:pt idx="4">
                  <c:v>125.21</c:v>
                </c:pt>
              </c:numCache>
            </c:numRef>
          </c:val>
        </c:ser>
        <c:dLbls>
          <c:showLegendKey val="0"/>
          <c:showVal val="0"/>
          <c:showCatName val="0"/>
          <c:showSerName val="0"/>
          <c:showPercent val="0"/>
          <c:showBubbleSize val="0"/>
        </c:dLbls>
        <c:gapWidth val="150"/>
        <c:axId val="239941456"/>
        <c:axId val="239941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109.92</c:v>
                </c:pt>
                <c:pt idx="1">
                  <c:v>107.75</c:v>
                </c:pt>
                <c:pt idx="2">
                  <c:v>107.94</c:v>
                </c:pt>
                <c:pt idx="3">
                  <c:v>108.98</c:v>
                </c:pt>
                <c:pt idx="4">
                  <c:v>114.44</c:v>
                </c:pt>
              </c:numCache>
            </c:numRef>
          </c:val>
          <c:smooth val="0"/>
        </c:ser>
        <c:dLbls>
          <c:showLegendKey val="0"/>
          <c:showVal val="0"/>
          <c:showCatName val="0"/>
          <c:showSerName val="0"/>
          <c:showPercent val="0"/>
          <c:showBubbleSize val="0"/>
        </c:dLbls>
        <c:marker val="1"/>
        <c:smooth val="0"/>
        <c:axId val="239941456"/>
        <c:axId val="239941848"/>
      </c:lineChart>
      <c:dateAx>
        <c:axId val="239941456"/>
        <c:scaling>
          <c:orientation val="minMax"/>
        </c:scaling>
        <c:delete val="1"/>
        <c:axPos val="b"/>
        <c:numFmt formatCode="ge" sourceLinked="1"/>
        <c:majorTickMark val="none"/>
        <c:minorTickMark val="none"/>
        <c:tickLblPos val="none"/>
        <c:crossAx val="239941848"/>
        <c:crosses val="autoZero"/>
        <c:auto val="1"/>
        <c:lblOffset val="100"/>
        <c:baseTimeUnit val="years"/>
      </c:dateAx>
      <c:valAx>
        <c:axId val="2399418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3994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46.71</c:v>
                </c:pt>
                <c:pt idx="1">
                  <c:v>47.75</c:v>
                </c:pt>
                <c:pt idx="2">
                  <c:v>48.43</c:v>
                </c:pt>
                <c:pt idx="3">
                  <c:v>48.7</c:v>
                </c:pt>
                <c:pt idx="4">
                  <c:v>49.03</c:v>
                </c:pt>
              </c:numCache>
            </c:numRef>
          </c:val>
        </c:ser>
        <c:dLbls>
          <c:showLegendKey val="0"/>
          <c:showVal val="0"/>
          <c:showCatName val="0"/>
          <c:showSerName val="0"/>
          <c:showPercent val="0"/>
          <c:showBubbleSize val="0"/>
        </c:dLbls>
        <c:gapWidth val="150"/>
        <c:axId val="240911128"/>
        <c:axId val="24091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42.32</c:v>
                </c:pt>
                <c:pt idx="1">
                  <c:v>43.4</c:v>
                </c:pt>
                <c:pt idx="2">
                  <c:v>44.41</c:v>
                </c:pt>
                <c:pt idx="3">
                  <c:v>45.38</c:v>
                </c:pt>
                <c:pt idx="4">
                  <c:v>47.7</c:v>
                </c:pt>
              </c:numCache>
            </c:numRef>
          </c:val>
          <c:smooth val="0"/>
        </c:ser>
        <c:dLbls>
          <c:showLegendKey val="0"/>
          <c:showVal val="0"/>
          <c:showCatName val="0"/>
          <c:showSerName val="0"/>
          <c:showPercent val="0"/>
          <c:showBubbleSize val="0"/>
        </c:dLbls>
        <c:marker val="1"/>
        <c:smooth val="0"/>
        <c:axId val="240911128"/>
        <c:axId val="240911520"/>
      </c:lineChart>
      <c:dateAx>
        <c:axId val="240911128"/>
        <c:scaling>
          <c:orientation val="minMax"/>
        </c:scaling>
        <c:delete val="1"/>
        <c:axPos val="b"/>
        <c:numFmt formatCode="ge" sourceLinked="1"/>
        <c:majorTickMark val="none"/>
        <c:minorTickMark val="none"/>
        <c:tickLblPos val="none"/>
        <c:crossAx val="240911520"/>
        <c:crosses val="autoZero"/>
        <c:auto val="1"/>
        <c:lblOffset val="100"/>
        <c:baseTimeUnit val="years"/>
      </c:dateAx>
      <c:valAx>
        <c:axId val="240911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11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30.76</c:v>
                </c:pt>
                <c:pt idx="1">
                  <c:v>27.82</c:v>
                </c:pt>
                <c:pt idx="2">
                  <c:v>33.770000000000003</c:v>
                </c:pt>
                <c:pt idx="3">
                  <c:v>26.06</c:v>
                </c:pt>
                <c:pt idx="4">
                  <c:v>29.32</c:v>
                </c:pt>
              </c:numCache>
            </c:numRef>
          </c:val>
        </c:ser>
        <c:dLbls>
          <c:showLegendKey val="0"/>
          <c:showVal val="0"/>
          <c:showCatName val="0"/>
          <c:showSerName val="0"/>
          <c:showPercent val="0"/>
          <c:showBubbleSize val="0"/>
        </c:dLbls>
        <c:gapWidth val="150"/>
        <c:axId val="240912696"/>
        <c:axId val="24091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10.07</c:v>
                </c:pt>
                <c:pt idx="1">
                  <c:v>10.94</c:v>
                </c:pt>
                <c:pt idx="2">
                  <c:v>12.28</c:v>
                </c:pt>
                <c:pt idx="3">
                  <c:v>13.33</c:v>
                </c:pt>
                <c:pt idx="4">
                  <c:v>14.54</c:v>
                </c:pt>
              </c:numCache>
            </c:numRef>
          </c:val>
          <c:smooth val="0"/>
        </c:ser>
        <c:dLbls>
          <c:showLegendKey val="0"/>
          <c:showVal val="0"/>
          <c:showCatName val="0"/>
          <c:showSerName val="0"/>
          <c:showPercent val="0"/>
          <c:showBubbleSize val="0"/>
        </c:dLbls>
        <c:marker val="1"/>
        <c:smooth val="0"/>
        <c:axId val="240912696"/>
        <c:axId val="240913088"/>
      </c:lineChart>
      <c:dateAx>
        <c:axId val="240912696"/>
        <c:scaling>
          <c:orientation val="minMax"/>
        </c:scaling>
        <c:delete val="1"/>
        <c:axPos val="b"/>
        <c:numFmt formatCode="ge" sourceLinked="1"/>
        <c:majorTickMark val="none"/>
        <c:minorTickMark val="none"/>
        <c:tickLblPos val="none"/>
        <c:crossAx val="240913088"/>
        <c:crosses val="autoZero"/>
        <c:auto val="1"/>
        <c:lblOffset val="100"/>
        <c:baseTimeUnit val="years"/>
      </c:dateAx>
      <c:valAx>
        <c:axId val="24091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912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40914264"/>
        <c:axId val="24091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0.68</c:v>
                </c:pt>
                <c:pt idx="1">
                  <c:v>0.57999999999999996</c:v>
                </c:pt>
                <c:pt idx="2">
                  <c:v>0.45</c:v>
                </c:pt>
                <c:pt idx="3">
                  <c:v>0.34</c:v>
                </c:pt>
                <c:pt idx="4" formatCode="#,##0.00;&quot;△&quot;#,##0.00">
                  <c:v>0</c:v>
                </c:pt>
              </c:numCache>
            </c:numRef>
          </c:val>
          <c:smooth val="0"/>
        </c:ser>
        <c:dLbls>
          <c:showLegendKey val="0"/>
          <c:showVal val="0"/>
          <c:showCatName val="0"/>
          <c:showSerName val="0"/>
          <c:showPercent val="0"/>
          <c:showBubbleSize val="0"/>
        </c:dLbls>
        <c:marker val="1"/>
        <c:smooth val="0"/>
        <c:axId val="240914264"/>
        <c:axId val="240914656"/>
      </c:lineChart>
      <c:dateAx>
        <c:axId val="240914264"/>
        <c:scaling>
          <c:orientation val="minMax"/>
        </c:scaling>
        <c:delete val="1"/>
        <c:axPos val="b"/>
        <c:numFmt formatCode="ge" sourceLinked="1"/>
        <c:majorTickMark val="none"/>
        <c:minorTickMark val="none"/>
        <c:tickLblPos val="none"/>
        <c:crossAx val="240914656"/>
        <c:crosses val="autoZero"/>
        <c:auto val="1"/>
        <c:lblOffset val="100"/>
        <c:baseTimeUnit val="years"/>
      </c:dateAx>
      <c:valAx>
        <c:axId val="240914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0914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549.64</c:v>
                </c:pt>
                <c:pt idx="1">
                  <c:v>692.33</c:v>
                </c:pt>
                <c:pt idx="2">
                  <c:v>508.76</c:v>
                </c:pt>
                <c:pt idx="3">
                  <c:v>701.34</c:v>
                </c:pt>
                <c:pt idx="4">
                  <c:v>395.3</c:v>
                </c:pt>
              </c:numCache>
            </c:numRef>
          </c:val>
        </c:ser>
        <c:dLbls>
          <c:showLegendKey val="0"/>
          <c:showVal val="0"/>
          <c:showCatName val="0"/>
          <c:showSerName val="0"/>
          <c:showPercent val="0"/>
          <c:showBubbleSize val="0"/>
        </c:dLbls>
        <c:gapWidth val="150"/>
        <c:axId val="241068520"/>
        <c:axId val="241068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485.84</c:v>
                </c:pt>
                <c:pt idx="1">
                  <c:v>487.15</c:v>
                </c:pt>
                <c:pt idx="2">
                  <c:v>475.07</c:v>
                </c:pt>
                <c:pt idx="3">
                  <c:v>473.46</c:v>
                </c:pt>
                <c:pt idx="4">
                  <c:v>240.81</c:v>
                </c:pt>
              </c:numCache>
            </c:numRef>
          </c:val>
          <c:smooth val="0"/>
        </c:ser>
        <c:dLbls>
          <c:showLegendKey val="0"/>
          <c:showVal val="0"/>
          <c:showCatName val="0"/>
          <c:showSerName val="0"/>
          <c:showPercent val="0"/>
          <c:showBubbleSize val="0"/>
        </c:dLbls>
        <c:marker val="1"/>
        <c:smooth val="0"/>
        <c:axId val="241068520"/>
        <c:axId val="241068912"/>
      </c:lineChart>
      <c:dateAx>
        <c:axId val="241068520"/>
        <c:scaling>
          <c:orientation val="minMax"/>
        </c:scaling>
        <c:delete val="1"/>
        <c:axPos val="b"/>
        <c:numFmt formatCode="ge" sourceLinked="1"/>
        <c:majorTickMark val="none"/>
        <c:minorTickMark val="none"/>
        <c:tickLblPos val="none"/>
        <c:crossAx val="241068912"/>
        <c:crosses val="autoZero"/>
        <c:auto val="1"/>
        <c:lblOffset val="100"/>
        <c:baseTimeUnit val="years"/>
      </c:dateAx>
      <c:valAx>
        <c:axId val="241068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068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373.52</c:v>
                </c:pt>
                <c:pt idx="1">
                  <c:v>381.98</c:v>
                </c:pt>
                <c:pt idx="2">
                  <c:v>390.75</c:v>
                </c:pt>
                <c:pt idx="3">
                  <c:v>398.87</c:v>
                </c:pt>
                <c:pt idx="4">
                  <c:v>422.95</c:v>
                </c:pt>
              </c:numCache>
            </c:numRef>
          </c:val>
        </c:ser>
        <c:dLbls>
          <c:showLegendKey val="0"/>
          <c:showVal val="0"/>
          <c:showCatName val="0"/>
          <c:showSerName val="0"/>
          <c:showPercent val="0"/>
          <c:showBubbleSize val="0"/>
        </c:dLbls>
        <c:gapWidth val="150"/>
        <c:axId val="241070088"/>
        <c:axId val="24107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306.12</c:v>
                </c:pt>
                <c:pt idx="1">
                  <c:v>304.97000000000003</c:v>
                </c:pt>
                <c:pt idx="2">
                  <c:v>296.5</c:v>
                </c:pt>
                <c:pt idx="3">
                  <c:v>285.77</c:v>
                </c:pt>
                <c:pt idx="4">
                  <c:v>283.10000000000002</c:v>
                </c:pt>
              </c:numCache>
            </c:numRef>
          </c:val>
          <c:smooth val="0"/>
        </c:ser>
        <c:dLbls>
          <c:showLegendKey val="0"/>
          <c:showVal val="0"/>
          <c:showCatName val="0"/>
          <c:showSerName val="0"/>
          <c:showPercent val="0"/>
          <c:showBubbleSize val="0"/>
        </c:dLbls>
        <c:marker val="1"/>
        <c:smooth val="0"/>
        <c:axId val="241070088"/>
        <c:axId val="241070480"/>
      </c:lineChart>
      <c:dateAx>
        <c:axId val="241070088"/>
        <c:scaling>
          <c:orientation val="minMax"/>
        </c:scaling>
        <c:delete val="1"/>
        <c:axPos val="b"/>
        <c:numFmt formatCode="ge" sourceLinked="1"/>
        <c:majorTickMark val="none"/>
        <c:minorTickMark val="none"/>
        <c:tickLblPos val="none"/>
        <c:crossAx val="241070480"/>
        <c:crosses val="autoZero"/>
        <c:auto val="1"/>
        <c:lblOffset val="100"/>
        <c:baseTimeUnit val="years"/>
      </c:dateAx>
      <c:valAx>
        <c:axId val="241070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070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114.88</c:v>
                </c:pt>
                <c:pt idx="1">
                  <c:v>112.92</c:v>
                </c:pt>
                <c:pt idx="2">
                  <c:v>112.85</c:v>
                </c:pt>
                <c:pt idx="3">
                  <c:v>111.8</c:v>
                </c:pt>
                <c:pt idx="4">
                  <c:v>121.29</c:v>
                </c:pt>
              </c:numCache>
            </c:numRef>
          </c:val>
        </c:ser>
        <c:dLbls>
          <c:showLegendKey val="0"/>
          <c:showVal val="0"/>
          <c:showCatName val="0"/>
          <c:showSerName val="0"/>
          <c:showPercent val="0"/>
          <c:showBubbleSize val="0"/>
        </c:dLbls>
        <c:gapWidth val="150"/>
        <c:axId val="241220696"/>
        <c:axId val="24122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102.8</c:v>
                </c:pt>
                <c:pt idx="1">
                  <c:v>100.35</c:v>
                </c:pt>
                <c:pt idx="2">
                  <c:v>100.42</c:v>
                </c:pt>
                <c:pt idx="3">
                  <c:v>100.77</c:v>
                </c:pt>
                <c:pt idx="4">
                  <c:v>107.74</c:v>
                </c:pt>
              </c:numCache>
            </c:numRef>
          </c:val>
          <c:smooth val="0"/>
        </c:ser>
        <c:dLbls>
          <c:showLegendKey val="0"/>
          <c:showVal val="0"/>
          <c:showCatName val="0"/>
          <c:showSerName val="0"/>
          <c:showPercent val="0"/>
          <c:showBubbleSize val="0"/>
        </c:dLbls>
        <c:marker val="1"/>
        <c:smooth val="0"/>
        <c:axId val="241220696"/>
        <c:axId val="241221088"/>
      </c:lineChart>
      <c:dateAx>
        <c:axId val="241220696"/>
        <c:scaling>
          <c:orientation val="minMax"/>
        </c:scaling>
        <c:delete val="1"/>
        <c:axPos val="b"/>
        <c:numFmt formatCode="ge" sourceLinked="1"/>
        <c:majorTickMark val="none"/>
        <c:minorTickMark val="none"/>
        <c:tickLblPos val="none"/>
        <c:crossAx val="241221088"/>
        <c:crosses val="autoZero"/>
        <c:auto val="1"/>
        <c:lblOffset val="100"/>
        <c:baseTimeUnit val="years"/>
      </c:dateAx>
      <c:valAx>
        <c:axId val="24122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20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152.56</c:v>
                </c:pt>
                <c:pt idx="1">
                  <c:v>152.77000000000001</c:v>
                </c:pt>
                <c:pt idx="2">
                  <c:v>151.79</c:v>
                </c:pt>
                <c:pt idx="3">
                  <c:v>152.94</c:v>
                </c:pt>
                <c:pt idx="4">
                  <c:v>140.69</c:v>
                </c:pt>
              </c:numCache>
            </c:numRef>
          </c:val>
        </c:ser>
        <c:dLbls>
          <c:showLegendKey val="0"/>
          <c:showVal val="0"/>
          <c:showCatName val="0"/>
          <c:showSerName val="0"/>
          <c:showPercent val="0"/>
          <c:showBubbleSize val="0"/>
        </c:dLbls>
        <c:gapWidth val="150"/>
        <c:axId val="241222264"/>
        <c:axId val="2412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164.81</c:v>
                </c:pt>
                <c:pt idx="1">
                  <c:v>166.95</c:v>
                </c:pt>
                <c:pt idx="2">
                  <c:v>166.61</c:v>
                </c:pt>
                <c:pt idx="3">
                  <c:v>165.74</c:v>
                </c:pt>
                <c:pt idx="4">
                  <c:v>154.33000000000001</c:v>
                </c:pt>
              </c:numCache>
            </c:numRef>
          </c:val>
          <c:smooth val="0"/>
        </c:ser>
        <c:dLbls>
          <c:showLegendKey val="0"/>
          <c:showVal val="0"/>
          <c:showCatName val="0"/>
          <c:showSerName val="0"/>
          <c:showPercent val="0"/>
          <c:showBubbleSize val="0"/>
        </c:dLbls>
        <c:marker val="1"/>
        <c:smooth val="0"/>
        <c:axId val="241222264"/>
        <c:axId val="241222656"/>
      </c:lineChart>
      <c:dateAx>
        <c:axId val="241222264"/>
        <c:scaling>
          <c:orientation val="minMax"/>
        </c:scaling>
        <c:delete val="1"/>
        <c:axPos val="b"/>
        <c:numFmt formatCode="ge" sourceLinked="1"/>
        <c:majorTickMark val="none"/>
        <c:minorTickMark val="none"/>
        <c:tickLblPos val="none"/>
        <c:crossAx val="241222656"/>
        <c:crosses val="autoZero"/>
        <c:auto val="1"/>
        <c:lblOffset val="100"/>
        <c:baseTimeUnit val="years"/>
      </c:dateAx>
      <c:valAx>
        <c:axId val="2412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22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view="pageBreakPreview" topLeftCell="AE52" zoomScale="70" zoomScaleNormal="100" zoomScaleSheetLayoutView="70" workbookViewId="0">
      <selection activeCell="AX58" sqref="AX58"/>
    </sheetView>
  </sheetViews>
  <sheetFormatPr defaultColWidth="2.625" defaultRowHeight="13.5" x14ac:dyDescent="0.15"/>
  <cols>
    <col min="1" max="1" width="2.625" customWidth="1"/>
    <col min="2" max="62" width="3.75" customWidth="1"/>
    <col min="64" max="78" width="3.125" customWidth="1"/>
    <col min="79" max="79" width="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高知県　高知市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A1</v>
      </c>
      <c r="AA8" s="53"/>
      <c r="AB8" s="53"/>
      <c r="AC8" s="53"/>
      <c r="AD8" s="53"/>
      <c r="AE8" s="53"/>
      <c r="AF8" s="53"/>
      <c r="AG8" s="54"/>
      <c r="AH8" s="3"/>
      <c r="AI8" s="55">
        <f>データ!Q6</f>
        <v>337412</v>
      </c>
      <c r="AJ8" s="56"/>
      <c r="AK8" s="56"/>
      <c r="AL8" s="56"/>
      <c r="AM8" s="56"/>
      <c r="AN8" s="56"/>
      <c r="AO8" s="56"/>
      <c r="AP8" s="57"/>
      <c r="AQ8" s="47">
        <f>データ!R6</f>
        <v>308.99</v>
      </c>
      <c r="AR8" s="47"/>
      <c r="AS8" s="47"/>
      <c r="AT8" s="47"/>
      <c r="AU8" s="47"/>
      <c r="AV8" s="47"/>
      <c r="AW8" s="47"/>
      <c r="AX8" s="47"/>
      <c r="AY8" s="47">
        <f>データ!S6</f>
        <v>1091.98</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59.07</v>
      </c>
      <c r="K10" s="47"/>
      <c r="L10" s="47"/>
      <c r="M10" s="47"/>
      <c r="N10" s="47"/>
      <c r="O10" s="47"/>
      <c r="P10" s="47"/>
      <c r="Q10" s="47"/>
      <c r="R10" s="47">
        <f>データ!O6</f>
        <v>94.77</v>
      </c>
      <c r="S10" s="47"/>
      <c r="T10" s="47"/>
      <c r="U10" s="47"/>
      <c r="V10" s="47"/>
      <c r="W10" s="47"/>
      <c r="X10" s="47"/>
      <c r="Y10" s="47"/>
      <c r="Z10" s="78">
        <f>データ!P6</f>
        <v>2736</v>
      </c>
      <c r="AA10" s="78"/>
      <c r="AB10" s="78"/>
      <c r="AC10" s="78"/>
      <c r="AD10" s="78"/>
      <c r="AE10" s="78"/>
      <c r="AF10" s="78"/>
      <c r="AG10" s="78"/>
      <c r="AH10" s="2"/>
      <c r="AI10" s="78">
        <f>データ!T6</f>
        <v>318280</v>
      </c>
      <c r="AJ10" s="78"/>
      <c r="AK10" s="78"/>
      <c r="AL10" s="78"/>
      <c r="AM10" s="78"/>
      <c r="AN10" s="78"/>
      <c r="AO10" s="78"/>
      <c r="AP10" s="78"/>
      <c r="AQ10" s="47">
        <f>データ!U6</f>
        <v>91.6</v>
      </c>
      <c r="AR10" s="47"/>
      <c r="AS10" s="47"/>
      <c r="AT10" s="47"/>
      <c r="AU10" s="47"/>
      <c r="AV10" s="47"/>
      <c r="AW10" s="47"/>
      <c r="AX10" s="47"/>
      <c r="AY10" s="47">
        <f>データ!V6</f>
        <v>3474.67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106</v>
      </c>
      <c r="BM66" s="80"/>
      <c r="BN66" s="80"/>
      <c r="BO66" s="80"/>
      <c r="BP66" s="80"/>
      <c r="BQ66" s="80"/>
      <c r="BR66" s="80"/>
      <c r="BS66" s="80"/>
      <c r="BT66" s="80"/>
      <c r="BU66" s="80"/>
      <c r="BV66" s="80"/>
      <c r="BW66" s="80"/>
      <c r="BX66" s="80"/>
      <c r="BY66" s="80"/>
      <c r="BZ66" s="8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x14ac:dyDescent="0.15">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51</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x14ac:dyDescent="0.15">
      <c r="A4" s="26" t="s">
        <v>52</v>
      </c>
      <c r="B4" s="28"/>
      <c r="C4" s="28"/>
      <c r="D4" s="28"/>
      <c r="E4" s="28"/>
      <c r="F4" s="28"/>
      <c r="G4" s="28"/>
      <c r="H4" s="89"/>
      <c r="I4" s="90"/>
      <c r="J4" s="90"/>
      <c r="K4" s="90"/>
      <c r="L4" s="90"/>
      <c r="M4" s="90"/>
      <c r="N4" s="90"/>
      <c r="O4" s="90"/>
      <c r="P4" s="90"/>
      <c r="Q4" s="90"/>
      <c r="R4" s="90"/>
      <c r="S4" s="90"/>
      <c r="T4" s="90"/>
      <c r="U4" s="90"/>
      <c r="V4" s="91"/>
      <c r="W4" s="85" t="s">
        <v>53</v>
      </c>
      <c r="X4" s="85"/>
      <c r="Y4" s="85"/>
      <c r="Z4" s="85"/>
      <c r="AA4" s="85"/>
      <c r="AB4" s="85"/>
      <c r="AC4" s="85"/>
      <c r="AD4" s="85"/>
      <c r="AE4" s="85"/>
      <c r="AF4" s="85"/>
      <c r="AG4" s="85"/>
      <c r="AH4" s="85" t="s">
        <v>54</v>
      </c>
      <c r="AI4" s="85"/>
      <c r="AJ4" s="85"/>
      <c r="AK4" s="85"/>
      <c r="AL4" s="85"/>
      <c r="AM4" s="85"/>
      <c r="AN4" s="85"/>
      <c r="AO4" s="85"/>
      <c r="AP4" s="85"/>
      <c r="AQ4" s="85"/>
      <c r="AR4" s="85"/>
      <c r="AS4" s="85" t="s">
        <v>55</v>
      </c>
      <c r="AT4" s="85"/>
      <c r="AU4" s="85"/>
      <c r="AV4" s="85"/>
      <c r="AW4" s="85"/>
      <c r="AX4" s="85"/>
      <c r="AY4" s="85"/>
      <c r="AZ4" s="85"/>
      <c r="BA4" s="85"/>
      <c r="BB4" s="85"/>
      <c r="BC4" s="85"/>
      <c r="BD4" s="85" t="s">
        <v>56</v>
      </c>
      <c r="BE4" s="85"/>
      <c r="BF4" s="85"/>
      <c r="BG4" s="85"/>
      <c r="BH4" s="85"/>
      <c r="BI4" s="85"/>
      <c r="BJ4" s="85"/>
      <c r="BK4" s="85"/>
      <c r="BL4" s="85"/>
      <c r="BM4" s="85"/>
      <c r="BN4" s="85"/>
      <c r="BO4" s="85" t="s">
        <v>57</v>
      </c>
      <c r="BP4" s="85"/>
      <c r="BQ4" s="85"/>
      <c r="BR4" s="85"/>
      <c r="BS4" s="85"/>
      <c r="BT4" s="85"/>
      <c r="BU4" s="85"/>
      <c r="BV4" s="85"/>
      <c r="BW4" s="85"/>
      <c r="BX4" s="85"/>
      <c r="BY4" s="85"/>
      <c r="BZ4" s="85" t="s">
        <v>58</v>
      </c>
      <c r="CA4" s="85"/>
      <c r="CB4" s="85"/>
      <c r="CC4" s="85"/>
      <c r="CD4" s="85"/>
      <c r="CE4" s="85"/>
      <c r="CF4" s="85"/>
      <c r="CG4" s="85"/>
      <c r="CH4" s="85"/>
      <c r="CI4" s="85"/>
      <c r="CJ4" s="85"/>
      <c r="CK4" s="85" t="s">
        <v>59</v>
      </c>
      <c r="CL4" s="85"/>
      <c r="CM4" s="85"/>
      <c r="CN4" s="85"/>
      <c r="CO4" s="85"/>
      <c r="CP4" s="85"/>
      <c r="CQ4" s="85"/>
      <c r="CR4" s="85"/>
      <c r="CS4" s="85"/>
      <c r="CT4" s="85"/>
      <c r="CU4" s="85"/>
      <c r="CV4" s="85" t="s">
        <v>60</v>
      </c>
      <c r="CW4" s="85"/>
      <c r="CX4" s="85"/>
      <c r="CY4" s="85"/>
      <c r="CZ4" s="85"/>
      <c r="DA4" s="85"/>
      <c r="DB4" s="85"/>
      <c r="DC4" s="85"/>
      <c r="DD4" s="85"/>
      <c r="DE4" s="85"/>
      <c r="DF4" s="85"/>
      <c r="DG4" s="85" t="s">
        <v>61</v>
      </c>
      <c r="DH4" s="85"/>
      <c r="DI4" s="85"/>
      <c r="DJ4" s="85"/>
      <c r="DK4" s="85"/>
      <c r="DL4" s="85"/>
      <c r="DM4" s="85"/>
      <c r="DN4" s="85"/>
      <c r="DO4" s="85"/>
      <c r="DP4" s="85"/>
      <c r="DQ4" s="85"/>
      <c r="DR4" s="85" t="s">
        <v>62</v>
      </c>
      <c r="DS4" s="85"/>
      <c r="DT4" s="85"/>
      <c r="DU4" s="85"/>
      <c r="DV4" s="85"/>
      <c r="DW4" s="85"/>
      <c r="DX4" s="85"/>
      <c r="DY4" s="85"/>
      <c r="DZ4" s="85"/>
      <c r="EA4" s="85"/>
      <c r="EB4" s="85"/>
      <c r="EC4" s="85" t="s">
        <v>63</v>
      </c>
      <c r="ED4" s="85"/>
      <c r="EE4" s="85"/>
      <c r="EF4" s="85"/>
      <c r="EG4" s="85"/>
      <c r="EH4" s="85"/>
      <c r="EI4" s="85"/>
      <c r="EJ4" s="85"/>
      <c r="EK4" s="85"/>
      <c r="EL4" s="85"/>
      <c r="EM4" s="85"/>
    </row>
    <row r="5" spans="1:143" x14ac:dyDescent="0.15">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x14ac:dyDescent="0.15">
      <c r="A6" s="26" t="s">
        <v>92</v>
      </c>
      <c r="B6" s="31">
        <f>B7</f>
        <v>2014</v>
      </c>
      <c r="C6" s="31">
        <f t="shared" ref="C6:V6" si="3">C7</f>
        <v>392014</v>
      </c>
      <c r="D6" s="31">
        <f t="shared" si="3"/>
        <v>46</v>
      </c>
      <c r="E6" s="31">
        <f t="shared" si="3"/>
        <v>1</v>
      </c>
      <c r="F6" s="31">
        <f t="shared" si="3"/>
        <v>0</v>
      </c>
      <c r="G6" s="31">
        <f t="shared" si="3"/>
        <v>1</v>
      </c>
      <c r="H6" s="31" t="str">
        <f t="shared" si="3"/>
        <v>高知県　高知市</v>
      </c>
      <c r="I6" s="31" t="str">
        <f t="shared" si="3"/>
        <v>法適用</v>
      </c>
      <c r="J6" s="31" t="str">
        <f t="shared" si="3"/>
        <v>水道事業</v>
      </c>
      <c r="K6" s="31" t="str">
        <f t="shared" si="3"/>
        <v>末端給水事業</v>
      </c>
      <c r="L6" s="31" t="str">
        <f t="shared" si="3"/>
        <v>A1</v>
      </c>
      <c r="M6" s="32" t="str">
        <f t="shared" si="3"/>
        <v>-</v>
      </c>
      <c r="N6" s="32">
        <f t="shared" si="3"/>
        <v>59.07</v>
      </c>
      <c r="O6" s="32">
        <f t="shared" si="3"/>
        <v>94.77</v>
      </c>
      <c r="P6" s="32">
        <f t="shared" si="3"/>
        <v>2736</v>
      </c>
      <c r="Q6" s="32">
        <f t="shared" si="3"/>
        <v>337412</v>
      </c>
      <c r="R6" s="32">
        <f t="shared" si="3"/>
        <v>308.99</v>
      </c>
      <c r="S6" s="32">
        <f t="shared" si="3"/>
        <v>1091.98</v>
      </c>
      <c r="T6" s="32">
        <f t="shared" si="3"/>
        <v>318280</v>
      </c>
      <c r="U6" s="32">
        <f t="shared" si="3"/>
        <v>91.6</v>
      </c>
      <c r="V6" s="32">
        <f t="shared" si="3"/>
        <v>3474.67</v>
      </c>
      <c r="W6" s="33">
        <f>IF(W7="",NA(),W7)</f>
        <v>120.09</v>
      </c>
      <c r="X6" s="33">
        <f t="shared" ref="X6:AF6" si="4">IF(X7="",NA(),X7)</f>
        <v>117.95</v>
      </c>
      <c r="Y6" s="33">
        <f t="shared" si="4"/>
        <v>117.77</v>
      </c>
      <c r="Z6" s="33">
        <f t="shared" si="4"/>
        <v>118.81</v>
      </c>
      <c r="AA6" s="33">
        <f t="shared" si="4"/>
        <v>125.21</v>
      </c>
      <c r="AB6" s="33">
        <f t="shared" si="4"/>
        <v>109.92</v>
      </c>
      <c r="AC6" s="33">
        <f t="shared" si="4"/>
        <v>107.75</v>
      </c>
      <c r="AD6" s="33">
        <f t="shared" si="4"/>
        <v>107.94</v>
      </c>
      <c r="AE6" s="33">
        <f t="shared" si="4"/>
        <v>108.98</v>
      </c>
      <c r="AF6" s="33">
        <f t="shared" si="4"/>
        <v>114.44</v>
      </c>
      <c r="AG6" s="32" t="str">
        <f>IF(AG7="","",IF(AG7="-","【-】","【"&amp;SUBSTITUTE(TEXT(AG7,"#,##0.00"),"-","△")&amp;"】"))</f>
        <v>【113.03】</v>
      </c>
      <c r="AH6" s="32">
        <f>IF(AH7="",NA(),AH7)</f>
        <v>0</v>
      </c>
      <c r="AI6" s="32">
        <f t="shared" ref="AI6:AQ6" si="5">IF(AI7="",NA(),AI7)</f>
        <v>0</v>
      </c>
      <c r="AJ6" s="32">
        <f t="shared" si="5"/>
        <v>0</v>
      </c>
      <c r="AK6" s="32">
        <f t="shared" si="5"/>
        <v>0</v>
      </c>
      <c r="AL6" s="32">
        <f t="shared" si="5"/>
        <v>0</v>
      </c>
      <c r="AM6" s="33">
        <f t="shared" si="5"/>
        <v>0.68</v>
      </c>
      <c r="AN6" s="33">
        <f t="shared" si="5"/>
        <v>0.57999999999999996</v>
      </c>
      <c r="AO6" s="33">
        <f t="shared" si="5"/>
        <v>0.45</v>
      </c>
      <c r="AP6" s="33">
        <f t="shared" si="5"/>
        <v>0.34</v>
      </c>
      <c r="AQ6" s="32">
        <f t="shared" si="5"/>
        <v>0</v>
      </c>
      <c r="AR6" s="32" t="str">
        <f>IF(AR7="","",IF(AR7="-","【-】","【"&amp;SUBSTITUTE(TEXT(AR7,"#,##0.00"),"-","△")&amp;"】"))</f>
        <v>【0.81】</v>
      </c>
      <c r="AS6" s="33">
        <f>IF(AS7="",NA(),AS7)</f>
        <v>549.64</v>
      </c>
      <c r="AT6" s="33">
        <f t="shared" ref="AT6:BB6" si="6">IF(AT7="",NA(),AT7)</f>
        <v>692.33</v>
      </c>
      <c r="AU6" s="33">
        <f t="shared" si="6"/>
        <v>508.76</v>
      </c>
      <c r="AV6" s="33">
        <f t="shared" si="6"/>
        <v>701.34</v>
      </c>
      <c r="AW6" s="33">
        <f t="shared" si="6"/>
        <v>395.3</v>
      </c>
      <c r="AX6" s="33">
        <f t="shared" si="6"/>
        <v>485.84</v>
      </c>
      <c r="AY6" s="33">
        <f t="shared" si="6"/>
        <v>487.15</v>
      </c>
      <c r="AZ6" s="33">
        <f t="shared" si="6"/>
        <v>475.07</v>
      </c>
      <c r="BA6" s="33">
        <f t="shared" si="6"/>
        <v>473.46</v>
      </c>
      <c r="BB6" s="33">
        <f t="shared" si="6"/>
        <v>240.81</v>
      </c>
      <c r="BC6" s="32" t="str">
        <f>IF(BC7="","",IF(BC7="-","【-】","【"&amp;SUBSTITUTE(TEXT(BC7,"#,##0.00"),"-","△")&amp;"】"))</f>
        <v>【264.16】</v>
      </c>
      <c r="BD6" s="33">
        <f>IF(BD7="",NA(),BD7)</f>
        <v>373.52</v>
      </c>
      <c r="BE6" s="33">
        <f t="shared" ref="BE6:BM6" si="7">IF(BE7="",NA(),BE7)</f>
        <v>381.98</v>
      </c>
      <c r="BF6" s="33">
        <f t="shared" si="7"/>
        <v>390.75</v>
      </c>
      <c r="BG6" s="33">
        <f t="shared" si="7"/>
        <v>398.87</v>
      </c>
      <c r="BH6" s="33">
        <f t="shared" si="7"/>
        <v>422.95</v>
      </c>
      <c r="BI6" s="33">
        <f t="shared" si="7"/>
        <v>306.12</v>
      </c>
      <c r="BJ6" s="33">
        <f t="shared" si="7"/>
        <v>304.97000000000003</v>
      </c>
      <c r="BK6" s="33">
        <f t="shared" si="7"/>
        <v>296.5</v>
      </c>
      <c r="BL6" s="33">
        <f t="shared" si="7"/>
        <v>285.77</v>
      </c>
      <c r="BM6" s="33">
        <f t="shared" si="7"/>
        <v>283.10000000000002</v>
      </c>
      <c r="BN6" s="32" t="str">
        <f>IF(BN7="","",IF(BN7="-","【-】","【"&amp;SUBSTITUTE(TEXT(BN7,"#,##0.00"),"-","△")&amp;"】"))</f>
        <v>【283.72】</v>
      </c>
      <c r="BO6" s="33">
        <f>IF(BO7="",NA(),BO7)</f>
        <v>114.88</v>
      </c>
      <c r="BP6" s="33">
        <f t="shared" ref="BP6:BX6" si="8">IF(BP7="",NA(),BP7)</f>
        <v>112.92</v>
      </c>
      <c r="BQ6" s="33">
        <f t="shared" si="8"/>
        <v>112.85</v>
      </c>
      <c r="BR6" s="33">
        <f t="shared" si="8"/>
        <v>111.8</v>
      </c>
      <c r="BS6" s="33">
        <f t="shared" si="8"/>
        <v>121.29</v>
      </c>
      <c r="BT6" s="33">
        <f t="shared" si="8"/>
        <v>102.8</v>
      </c>
      <c r="BU6" s="33">
        <f t="shared" si="8"/>
        <v>100.35</v>
      </c>
      <c r="BV6" s="33">
        <f t="shared" si="8"/>
        <v>100.42</v>
      </c>
      <c r="BW6" s="33">
        <f t="shared" si="8"/>
        <v>100.77</v>
      </c>
      <c r="BX6" s="33">
        <f t="shared" si="8"/>
        <v>107.74</v>
      </c>
      <c r="BY6" s="32" t="str">
        <f>IF(BY7="","",IF(BY7="-","【-】","【"&amp;SUBSTITUTE(TEXT(BY7,"#,##0.00"),"-","△")&amp;"】"))</f>
        <v>【104.60】</v>
      </c>
      <c r="BZ6" s="33">
        <f>IF(BZ7="",NA(),BZ7)</f>
        <v>152.56</v>
      </c>
      <c r="CA6" s="33">
        <f t="shared" ref="CA6:CI6" si="9">IF(CA7="",NA(),CA7)</f>
        <v>152.77000000000001</v>
      </c>
      <c r="CB6" s="33">
        <f t="shared" si="9"/>
        <v>151.79</v>
      </c>
      <c r="CC6" s="33">
        <f t="shared" si="9"/>
        <v>152.94</v>
      </c>
      <c r="CD6" s="33">
        <f t="shared" si="9"/>
        <v>140.69</v>
      </c>
      <c r="CE6" s="33">
        <f t="shared" si="9"/>
        <v>164.81</v>
      </c>
      <c r="CF6" s="33">
        <f t="shared" si="9"/>
        <v>166.95</v>
      </c>
      <c r="CG6" s="33">
        <f t="shared" si="9"/>
        <v>166.61</v>
      </c>
      <c r="CH6" s="33">
        <f t="shared" si="9"/>
        <v>165.74</v>
      </c>
      <c r="CI6" s="33">
        <f t="shared" si="9"/>
        <v>154.33000000000001</v>
      </c>
      <c r="CJ6" s="32" t="str">
        <f>IF(CJ7="","",IF(CJ7="-","【-】","【"&amp;SUBSTITUTE(TEXT(CJ7,"#,##0.00"),"-","△")&amp;"】"))</f>
        <v>【164.21】</v>
      </c>
      <c r="CK6" s="33">
        <f>IF(CK7="",NA(),CK7)</f>
        <v>58.56</v>
      </c>
      <c r="CL6" s="33">
        <f t="shared" ref="CL6:CT6" si="10">IF(CL7="",NA(),CL7)</f>
        <v>57.57</v>
      </c>
      <c r="CM6" s="33">
        <f t="shared" si="10"/>
        <v>56.2</v>
      </c>
      <c r="CN6" s="33">
        <f t="shared" si="10"/>
        <v>55.42</v>
      </c>
      <c r="CO6" s="33">
        <f t="shared" si="10"/>
        <v>54.87</v>
      </c>
      <c r="CP6" s="33">
        <f t="shared" si="10"/>
        <v>65.510000000000005</v>
      </c>
      <c r="CQ6" s="33">
        <f t="shared" si="10"/>
        <v>64.66</v>
      </c>
      <c r="CR6" s="33">
        <f t="shared" si="10"/>
        <v>64.09</v>
      </c>
      <c r="CS6" s="33">
        <f t="shared" si="10"/>
        <v>63.91</v>
      </c>
      <c r="CT6" s="33">
        <f t="shared" si="10"/>
        <v>63.25</v>
      </c>
      <c r="CU6" s="32" t="str">
        <f>IF(CU7="","",IF(CU7="-","【-】","【"&amp;SUBSTITUTE(TEXT(CU7,"#,##0.00"),"-","△")&amp;"】"))</f>
        <v>【59.80】</v>
      </c>
      <c r="CV6" s="33">
        <f>IF(CV7="",NA(),CV7)</f>
        <v>94.07</v>
      </c>
      <c r="CW6" s="33">
        <f t="shared" ref="CW6:DE6" si="11">IF(CW7="",NA(),CW7)</f>
        <v>93.23</v>
      </c>
      <c r="CX6" s="33">
        <f t="shared" si="11"/>
        <v>94.31</v>
      </c>
      <c r="CY6" s="33">
        <f t="shared" si="11"/>
        <v>95.16</v>
      </c>
      <c r="CZ6" s="33">
        <f t="shared" si="11"/>
        <v>93.96</v>
      </c>
      <c r="DA6" s="33">
        <f t="shared" si="11"/>
        <v>91.27</v>
      </c>
      <c r="DB6" s="33">
        <f t="shared" si="11"/>
        <v>90.63</v>
      </c>
      <c r="DC6" s="33">
        <f t="shared" si="11"/>
        <v>91.19</v>
      </c>
      <c r="DD6" s="33">
        <f t="shared" si="11"/>
        <v>91.45</v>
      </c>
      <c r="DE6" s="33">
        <f t="shared" si="11"/>
        <v>91.07</v>
      </c>
      <c r="DF6" s="32" t="str">
        <f>IF(DF7="","",IF(DF7="-","【-】","【"&amp;SUBSTITUTE(TEXT(DF7,"#,##0.00"),"-","△")&amp;"】"))</f>
        <v>【89.78】</v>
      </c>
      <c r="DG6" s="33">
        <f>IF(DG7="",NA(),DG7)</f>
        <v>46.71</v>
      </c>
      <c r="DH6" s="33">
        <f t="shared" ref="DH6:DP6" si="12">IF(DH7="",NA(),DH7)</f>
        <v>47.75</v>
      </c>
      <c r="DI6" s="33">
        <f t="shared" si="12"/>
        <v>48.43</v>
      </c>
      <c r="DJ6" s="33">
        <f t="shared" si="12"/>
        <v>48.7</v>
      </c>
      <c r="DK6" s="33">
        <f t="shared" si="12"/>
        <v>49.03</v>
      </c>
      <c r="DL6" s="33">
        <f t="shared" si="12"/>
        <v>42.32</v>
      </c>
      <c r="DM6" s="33">
        <f t="shared" si="12"/>
        <v>43.4</v>
      </c>
      <c r="DN6" s="33">
        <f t="shared" si="12"/>
        <v>44.41</v>
      </c>
      <c r="DO6" s="33">
        <f t="shared" si="12"/>
        <v>45.38</v>
      </c>
      <c r="DP6" s="33">
        <f t="shared" si="12"/>
        <v>47.7</v>
      </c>
      <c r="DQ6" s="32" t="str">
        <f>IF(DQ7="","",IF(DQ7="-","【-】","【"&amp;SUBSTITUTE(TEXT(DQ7,"#,##0.00"),"-","△")&amp;"】"))</f>
        <v>【46.31】</v>
      </c>
      <c r="DR6" s="33">
        <f>IF(DR7="",NA(),DR7)</f>
        <v>30.76</v>
      </c>
      <c r="DS6" s="33">
        <f t="shared" ref="DS6:EA6" si="13">IF(DS7="",NA(),DS7)</f>
        <v>27.82</v>
      </c>
      <c r="DT6" s="33">
        <f t="shared" si="13"/>
        <v>33.770000000000003</v>
      </c>
      <c r="DU6" s="33">
        <f t="shared" si="13"/>
        <v>26.06</v>
      </c>
      <c r="DV6" s="33">
        <f t="shared" si="13"/>
        <v>29.32</v>
      </c>
      <c r="DW6" s="33">
        <f t="shared" si="13"/>
        <v>10.07</v>
      </c>
      <c r="DX6" s="33">
        <f t="shared" si="13"/>
        <v>10.94</v>
      </c>
      <c r="DY6" s="33">
        <f t="shared" si="13"/>
        <v>12.28</v>
      </c>
      <c r="DZ6" s="33">
        <f t="shared" si="13"/>
        <v>13.33</v>
      </c>
      <c r="EA6" s="33">
        <f t="shared" si="13"/>
        <v>14.54</v>
      </c>
      <c r="EB6" s="32" t="str">
        <f>IF(EB7="","",IF(EB7="-","【-】","【"&amp;SUBSTITUTE(TEXT(EB7,"#,##0.00"),"-","△")&amp;"】"))</f>
        <v>【12.42】</v>
      </c>
      <c r="EC6" s="33">
        <f>IF(EC7="",NA(),EC7)</f>
        <v>1.04</v>
      </c>
      <c r="ED6" s="33">
        <f t="shared" ref="ED6:EL6" si="14">IF(ED7="",NA(),ED7)</f>
        <v>1.06</v>
      </c>
      <c r="EE6" s="33">
        <f t="shared" si="14"/>
        <v>1.24</v>
      </c>
      <c r="EF6" s="33">
        <f t="shared" si="14"/>
        <v>1.1599999999999999</v>
      </c>
      <c r="EG6" s="33">
        <f t="shared" si="14"/>
        <v>1.34</v>
      </c>
      <c r="EH6" s="33">
        <f t="shared" si="14"/>
        <v>0.72</v>
      </c>
      <c r="EI6" s="33">
        <f t="shared" si="14"/>
        <v>0.8</v>
      </c>
      <c r="EJ6" s="33">
        <f t="shared" si="14"/>
        <v>0.74</v>
      </c>
      <c r="EK6" s="33">
        <f t="shared" si="14"/>
        <v>0.76</v>
      </c>
      <c r="EL6" s="33">
        <f t="shared" si="14"/>
        <v>0.69</v>
      </c>
      <c r="EM6" s="32" t="str">
        <f>IF(EM7="","",IF(EM7="-","【-】","【"&amp;SUBSTITUTE(TEXT(EM7,"#,##0.00"),"-","△")&amp;"】"))</f>
        <v>【0.78】</v>
      </c>
    </row>
    <row r="7" spans="1:143" s="34" customFormat="1" x14ac:dyDescent="0.15">
      <c r="A7" s="26"/>
      <c r="B7" s="35">
        <v>2014</v>
      </c>
      <c r="C7" s="35">
        <v>392014</v>
      </c>
      <c r="D7" s="35">
        <v>46</v>
      </c>
      <c r="E7" s="35">
        <v>1</v>
      </c>
      <c r="F7" s="35">
        <v>0</v>
      </c>
      <c r="G7" s="35">
        <v>1</v>
      </c>
      <c r="H7" s="35" t="s">
        <v>93</v>
      </c>
      <c r="I7" s="35" t="s">
        <v>94</v>
      </c>
      <c r="J7" s="35" t="s">
        <v>95</v>
      </c>
      <c r="K7" s="35" t="s">
        <v>96</v>
      </c>
      <c r="L7" s="35" t="s">
        <v>97</v>
      </c>
      <c r="M7" s="36" t="s">
        <v>98</v>
      </c>
      <c r="N7" s="36">
        <v>59.07</v>
      </c>
      <c r="O7" s="36">
        <v>94.77</v>
      </c>
      <c r="P7" s="36">
        <v>2736</v>
      </c>
      <c r="Q7" s="36">
        <v>337412</v>
      </c>
      <c r="R7" s="36">
        <v>308.99</v>
      </c>
      <c r="S7" s="36">
        <v>1091.98</v>
      </c>
      <c r="T7" s="36">
        <v>318280</v>
      </c>
      <c r="U7" s="36">
        <v>91.6</v>
      </c>
      <c r="V7" s="36">
        <v>3474.67</v>
      </c>
      <c r="W7" s="36">
        <v>120.09</v>
      </c>
      <c r="X7" s="36">
        <v>117.95</v>
      </c>
      <c r="Y7" s="36">
        <v>117.77</v>
      </c>
      <c r="Z7" s="36">
        <v>118.81</v>
      </c>
      <c r="AA7" s="36">
        <v>125.21</v>
      </c>
      <c r="AB7" s="36">
        <v>109.92</v>
      </c>
      <c r="AC7" s="36">
        <v>107.75</v>
      </c>
      <c r="AD7" s="36">
        <v>107.94</v>
      </c>
      <c r="AE7" s="36">
        <v>108.98</v>
      </c>
      <c r="AF7" s="36">
        <v>114.44</v>
      </c>
      <c r="AG7" s="36">
        <v>113.03</v>
      </c>
      <c r="AH7" s="36">
        <v>0</v>
      </c>
      <c r="AI7" s="36">
        <v>0</v>
      </c>
      <c r="AJ7" s="36">
        <v>0</v>
      </c>
      <c r="AK7" s="36">
        <v>0</v>
      </c>
      <c r="AL7" s="36">
        <v>0</v>
      </c>
      <c r="AM7" s="36">
        <v>0.68</v>
      </c>
      <c r="AN7" s="36">
        <v>0.57999999999999996</v>
      </c>
      <c r="AO7" s="36">
        <v>0.45</v>
      </c>
      <c r="AP7" s="36">
        <v>0.34</v>
      </c>
      <c r="AQ7" s="36">
        <v>0</v>
      </c>
      <c r="AR7" s="36">
        <v>0.81</v>
      </c>
      <c r="AS7" s="36">
        <v>549.64</v>
      </c>
      <c r="AT7" s="36">
        <v>692.33</v>
      </c>
      <c r="AU7" s="36">
        <v>508.76</v>
      </c>
      <c r="AV7" s="36">
        <v>701.34</v>
      </c>
      <c r="AW7" s="36">
        <v>395.3</v>
      </c>
      <c r="AX7" s="36">
        <v>485.84</v>
      </c>
      <c r="AY7" s="36">
        <v>487.15</v>
      </c>
      <c r="AZ7" s="36">
        <v>475.07</v>
      </c>
      <c r="BA7" s="36">
        <v>473.46</v>
      </c>
      <c r="BB7" s="36">
        <v>240.81</v>
      </c>
      <c r="BC7" s="36">
        <v>264.16000000000003</v>
      </c>
      <c r="BD7" s="36">
        <v>373.52</v>
      </c>
      <c r="BE7" s="36">
        <v>381.98</v>
      </c>
      <c r="BF7" s="36">
        <v>390.75</v>
      </c>
      <c r="BG7" s="36">
        <v>398.87</v>
      </c>
      <c r="BH7" s="36">
        <v>422.95</v>
      </c>
      <c r="BI7" s="36">
        <v>306.12</v>
      </c>
      <c r="BJ7" s="36">
        <v>304.97000000000003</v>
      </c>
      <c r="BK7" s="36">
        <v>296.5</v>
      </c>
      <c r="BL7" s="36">
        <v>285.77</v>
      </c>
      <c r="BM7" s="36">
        <v>283.10000000000002</v>
      </c>
      <c r="BN7" s="36">
        <v>283.72000000000003</v>
      </c>
      <c r="BO7" s="36">
        <v>114.88</v>
      </c>
      <c r="BP7" s="36">
        <v>112.92</v>
      </c>
      <c r="BQ7" s="36">
        <v>112.85</v>
      </c>
      <c r="BR7" s="36">
        <v>111.8</v>
      </c>
      <c r="BS7" s="36">
        <v>121.29</v>
      </c>
      <c r="BT7" s="36">
        <v>102.8</v>
      </c>
      <c r="BU7" s="36">
        <v>100.35</v>
      </c>
      <c r="BV7" s="36">
        <v>100.42</v>
      </c>
      <c r="BW7" s="36">
        <v>100.77</v>
      </c>
      <c r="BX7" s="36">
        <v>107.74</v>
      </c>
      <c r="BY7" s="36">
        <v>104.6</v>
      </c>
      <c r="BZ7" s="36">
        <v>152.56</v>
      </c>
      <c r="CA7" s="36">
        <v>152.77000000000001</v>
      </c>
      <c r="CB7" s="36">
        <v>151.79</v>
      </c>
      <c r="CC7" s="36">
        <v>152.94</v>
      </c>
      <c r="CD7" s="36">
        <v>140.69</v>
      </c>
      <c r="CE7" s="36">
        <v>164.81</v>
      </c>
      <c r="CF7" s="36">
        <v>166.95</v>
      </c>
      <c r="CG7" s="36">
        <v>166.61</v>
      </c>
      <c r="CH7" s="36">
        <v>165.74</v>
      </c>
      <c r="CI7" s="36">
        <v>154.33000000000001</v>
      </c>
      <c r="CJ7" s="36">
        <v>164.21</v>
      </c>
      <c r="CK7" s="36">
        <v>58.56</v>
      </c>
      <c r="CL7" s="36">
        <v>57.57</v>
      </c>
      <c r="CM7" s="36">
        <v>56.2</v>
      </c>
      <c r="CN7" s="36">
        <v>55.42</v>
      </c>
      <c r="CO7" s="36">
        <v>54.87</v>
      </c>
      <c r="CP7" s="36">
        <v>65.510000000000005</v>
      </c>
      <c r="CQ7" s="36">
        <v>64.66</v>
      </c>
      <c r="CR7" s="36">
        <v>64.09</v>
      </c>
      <c r="CS7" s="36">
        <v>63.91</v>
      </c>
      <c r="CT7" s="36">
        <v>63.25</v>
      </c>
      <c r="CU7" s="36">
        <v>59.8</v>
      </c>
      <c r="CV7" s="36">
        <v>94.07</v>
      </c>
      <c r="CW7" s="36">
        <v>93.23</v>
      </c>
      <c r="CX7" s="36">
        <v>94.31</v>
      </c>
      <c r="CY7" s="36">
        <v>95.16</v>
      </c>
      <c r="CZ7" s="36">
        <v>93.96</v>
      </c>
      <c r="DA7" s="36">
        <v>91.27</v>
      </c>
      <c r="DB7" s="36">
        <v>90.63</v>
      </c>
      <c r="DC7" s="36">
        <v>91.19</v>
      </c>
      <c r="DD7" s="36">
        <v>91.45</v>
      </c>
      <c r="DE7" s="36">
        <v>91.07</v>
      </c>
      <c r="DF7" s="36">
        <v>89.78</v>
      </c>
      <c r="DG7" s="36">
        <v>46.71</v>
      </c>
      <c r="DH7" s="36">
        <v>47.75</v>
      </c>
      <c r="DI7" s="36">
        <v>48.43</v>
      </c>
      <c r="DJ7" s="36">
        <v>48.7</v>
      </c>
      <c r="DK7" s="36">
        <v>49.03</v>
      </c>
      <c r="DL7" s="36">
        <v>42.32</v>
      </c>
      <c r="DM7" s="36">
        <v>43.4</v>
      </c>
      <c r="DN7" s="36">
        <v>44.41</v>
      </c>
      <c r="DO7" s="36">
        <v>45.38</v>
      </c>
      <c r="DP7" s="36">
        <v>47.7</v>
      </c>
      <c r="DQ7" s="36">
        <v>46.31</v>
      </c>
      <c r="DR7" s="36">
        <v>30.76</v>
      </c>
      <c r="DS7" s="36">
        <v>27.82</v>
      </c>
      <c r="DT7" s="36">
        <v>33.770000000000003</v>
      </c>
      <c r="DU7" s="36">
        <v>26.06</v>
      </c>
      <c r="DV7" s="36">
        <v>29.32</v>
      </c>
      <c r="DW7" s="36">
        <v>10.07</v>
      </c>
      <c r="DX7" s="36">
        <v>10.94</v>
      </c>
      <c r="DY7" s="36">
        <v>12.28</v>
      </c>
      <c r="DZ7" s="36">
        <v>13.33</v>
      </c>
      <c r="EA7" s="36">
        <v>14.54</v>
      </c>
      <c r="EB7" s="36">
        <v>12.42</v>
      </c>
      <c r="EC7" s="36">
        <v>1.04</v>
      </c>
      <c r="ED7" s="36">
        <v>1.06</v>
      </c>
      <c r="EE7" s="36">
        <v>1.24</v>
      </c>
      <c r="EF7" s="36">
        <v>1.1599999999999999</v>
      </c>
      <c r="EG7" s="36">
        <v>1.34</v>
      </c>
      <c r="EH7" s="36">
        <v>0.72</v>
      </c>
      <c r="EI7" s="36">
        <v>0.8</v>
      </c>
      <c r="EJ7" s="36">
        <v>0.74</v>
      </c>
      <c r="EK7" s="36">
        <v>0.76</v>
      </c>
      <c r="EL7" s="36">
        <v>0.69</v>
      </c>
      <c r="EM7" s="36">
        <v>0.78</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法適用_水道事業</vt:lpstr>
      <vt:lpstr>データ</vt:lpstr>
      <vt:lpstr>法適用_水道事業!Print_Area</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上下水道局</cp:lastModifiedBy>
  <cp:lastPrinted>2016-02-23T02:22:05Z</cp:lastPrinted>
  <dcterms:created xsi:type="dcterms:W3CDTF">2016-02-03T07:28:09Z</dcterms:created>
  <dcterms:modified xsi:type="dcterms:W3CDTF">2016-02-23T02:22:15Z</dcterms:modified>
  <cp:category/>
</cp:coreProperties>
</file>