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<sst xmlns="http://schemas.openxmlformats.org/spreadsheetml/2006/main" count="217" uniqueCount="107">
  <si>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</si>
  <si>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</si>
  <si>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</si>
  <si>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</si>
  <si>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</si>
  <si>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</si>
  <si>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</si>
  <si>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</si>
  <si>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</si>
  <si>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</si>
  <si>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</si>
  <si>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</si>
  <si>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</si>
  <si>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</si>
  <si>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</si>
  <si>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</si>
  <si>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</si>
  <si>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</si>
  <si>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</si>
  <si>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</si>
  <si>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</si>
  <si>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</si>
  <si>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</si>
  <si>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</si>
  <si>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</si>
  <si>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</si>
  <si>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</si>
  <si>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</si>
  <si>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</si>
  <si>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</si>
  <si>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</si>
  <si>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</si>
  <si>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</si>
  <si>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</si>
  <si>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</si>
  <si>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</si>
  <si>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</si>
  <si>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</si>
  <si>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</si>
  <si>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</si>
  <si>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</si>
  <si>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</si>
  <si>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</si>
  <si>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</si>
  <si>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</si>
  <si>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</si>
  <si>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</si>
  <si>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</si>
  <si>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</si>
  <si>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</si>
  <si>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</si>
  <si>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</si>
  <si>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</si>
  <si>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</si>
  <si>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</si>
  <si>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</si>
  <si>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</si>
  <si>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</si>
  <si>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</si>
  <si>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</si>
  <si>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</si>
  <si>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</si>
  <si>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</si>
  <si>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</si>
  <si>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</si>
  <si>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</si>
  <si>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</si>
  <si>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</si>
  <si>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</si>
  <si>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</si>
  <si>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</si>
  <si>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</si>
  <si>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</si>
  <si>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</si>
  <si>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</si>
  <si>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</si>
  <si>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</si>
  <si>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</si>
  <si>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</si>
  <si>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</si>
  <si>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</si>
  <si>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</si>
  <si>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</si>
  <si>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</si>
  <si>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</si>
  <si>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</si>
  <si>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</si>
  <si>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</si>
  <si>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</si>
  <si>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</si>
  <si>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</si>
  <si>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</si>
  <si>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</si>
  <si>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佐川町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</si>
  <si>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</si>
  <si>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</si>
  <si>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</si>
  <si>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</si>
  <si>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</si>
  <si>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</si>
  <si>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</si>
  <si>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</si>
  <si>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</si>
  <si>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</si>
  <si>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平成20年度に策定した｢基本計画」に基づき基幹管路及び施設の更新・耐震化を病院・災害時避難所等の施設への給水を考慮し、優先度を設定して進めています。
　近年は耐用年数に満たない石綿セメント管（昭和55～56年布設）の耐震化を優先的に行っているため、管路更新率は上がっても管路経年化率は下がらない状況です。また、それに伴い有収率も低下の傾向にあります。</t>
    <rPh sb="38" eb="40">
      <t>ビョウイン</t>
    </rPh>
    <rPh sb="41" eb="43">
      <t>サイガイ</t>
    </rPh>
    <rPh sb="43" eb="44">
      <t>ジ</t>
    </rPh>
    <rPh sb="44" eb="47">
      <t>ヒナンジョ</t>
    </rPh>
    <rPh sb="47" eb="48">
      <t>トウ</t>
    </rPh>
    <rPh sb="49" eb="51">
      <t>シセツ</t>
    </rPh>
    <rPh sb="53" eb="55">
      <t>キュウスイ</t>
    </rPh>
    <rPh sb="56" eb="58">
      <t>コウリョ</t>
    </rPh>
    <rPh sb="64" eb="66">
      <t>セッテイ</t>
    </rPh>
    <rPh sb="68" eb="69">
      <t>スス</t>
    </rPh>
    <rPh sb="77" eb="79">
      <t>キンネン</t>
    </rPh>
    <rPh sb="80" eb="82">
      <t>タイヨウ</t>
    </rPh>
    <rPh sb="82" eb="84">
      <t>ネンスウ</t>
    </rPh>
    <rPh sb="85" eb="86">
      <t>ミ</t>
    </rPh>
    <rPh sb="89" eb="91">
      <t>セキメン</t>
    </rPh>
    <rPh sb="95" eb="96">
      <t>カン</t>
    </rPh>
    <rPh sb="97" eb="99">
      <t>ショウワ</t>
    </rPh>
    <rPh sb="104" eb="105">
      <t>ネン</t>
    </rPh>
    <rPh sb="105" eb="107">
      <t>フセツ</t>
    </rPh>
    <rPh sb="109" eb="112">
      <t>タイシンカ</t>
    </rPh>
    <rPh sb="113" eb="116">
      <t>ユウセンテキ</t>
    </rPh>
    <rPh sb="117" eb="118">
      <t>オコナ</t>
    </rPh>
    <rPh sb="125" eb="127">
      <t>カンロ</t>
    </rPh>
    <rPh sb="127" eb="129">
      <t>コウシン</t>
    </rPh>
    <rPh sb="129" eb="130">
      <t>リツ</t>
    </rPh>
    <rPh sb="131" eb="132">
      <t>ア</t>
    </rPh>
    <rPh sb="136" eb="138">
      <t>カンロ</t>
    </rPh>
    <rPh sb="138" eb="141">
      <t>ケイネンカ</t>
    </rPh>
    <rPh sb="141" eb="142">
      <t>リツ</t>
    </rPh>
    <rPh sb="143" eb="144">
      <t>サ</t>
    </rPh>
    <rPh sb="148" eb="150">
      <t>ジョウキョウ</t>
    </rPh>
    <rPh sb="159" eb="160">
      <t>トモナ</t>
    </rPh>
    <rPh sb="161" eb="162">
      <t>ユウ</t>
    </rPh>
    <rPh sb="162" eb="163">
      <t>シュウ</t>
    </rPh>
    <rPh sb="163" eb="164">
      <t>リツ</t>
    </rPh>
    <rPh sb="165" eb="167">
      <t>テイカ</t>
    </rPh>
    <rPh sb="168" eb="170">
      <t>ケイコウ</t>
    </rPh>
    <phoneticPr fontId="4"/>
  </si>
  <si>
    <t xml:space="preserve">　当町の水道事業は、上水道・簡易水道（2箇所）を一体として経営しています。
　平成23年に料金改定（約10％）を実施し、経常収支及び料金回収率は改善し、平成24年度には累積欠損金も解消でき、経営は一定改善しています。
　しかし、類似団体と比較しても企業債残高対給水収益比率の高さが突出しています。近年は、繰出基準に該当する有利な企業債以外、起債を抑制し支払利息の削減に努めています。
 </t>
    <rPh sb="1" eb="3">
      <t>トウチョウ</t>
    </rPh>
    <rPh sb="4" eb="6">
      <t>スイドウ</t>
    </rPh>
    <rPh sb="6" eb="8">
      <t>ジギョウ</t>
    </rPh>
    <rPh sb="10" eb="13">
      <t>ジョウスイドウ</t>
    </rPh>
    <rPh sb="14" eb="16">
      <t>カンイ</t>
    </rPh>
    <rPh sb="16" eb="18">
      <t>スイドウ</t>
    </rPh>
    <rPh sb="20" eb="22">
      <t>カショ</t>
    </rPh>
    <rPh sb="24" eb="26">
      <t>イッタイ</t>
    </rPh>
    <rPh sb="29" eb="31">
      <t>ケイエイ</t>
    </rPh>
    <rPh sb="39" eb="41">
      <t>ヘイセイ</t>
    </rPh>
    <rPh sb="43" eb="44">
      <t>ネン</t>
    </rPh>
    <rPh sb="45" eb="47">
      <t>リョウキン</t>
    </rPh>
    <rPh sb="47" eb="49">
      <t>カイテイ</t>
    </rPh>
    <rPh sb="50" eb="51">
      <t>ヤク</t>
    </rPh>
    <rPh sb="56" eb="58">
      <t>ジッシ</t>
    </rPh>
    <rPh sb="60" eb="62">
      <t>ケイジョウ</t>
    </rPh>
    <rPh sb="62" eb="64">
      <t>シュウシ</t>
    </rPh>
    <rPh sb="64" eb="65">
      <t>オヨ</t>
    </rPh>
    <rPh sb="66" eb="68">
      <t>リョウキン</t>
    </rPh>
    <rPh sb="68" eb="70">
      <t>カイシュウ</t>
    </rPh>
    <rPh sb="70" eb="71">
      <t>リツ</t>
    </rPh>
    <rPh sb="72" eb="74">
      <t>カイゼン</t>
    </rPh>
    <rPh sb="76" eb="78">
      <t>ヘイセイ</t>
    </rPh>
    <rPh sb="80" eb="82">
      <t>ネンド</t>
    </rPh>
    <rPh sb="84" eb="86">
      <t>ルイセキ</t>
    </rPh>
    <rPh sb="86" eb="89">
      <t>ケッソンキン</t>
    </rPh>
    <rPh sb="90" eb="92">
      <t>カイショウ</t>
    </rPh>
    <rPh sb="95" eb="97">
      <t>ケイエイ</t>
    </rPh>
    <rPh sb="98" eb="100">
      <t>イッテイ</t>
    </rPh>
    <rPh sb="100" eb="102">
      <t>カイゼン</t>
    </rPh>
    <rPh sb="114" eb="116">
      <t>ルイジ</t>
    </rPh>
    <rPh sb="116" eb="118">
      <t>ダンタイ</t>
    </rPh>
    <rPh sb="119" eb="121">
      <t>ヒカク</t>
    </rPh>
    <rPh sb="124" eb="126">
      <t>キギョウ</t>
    </rPh>
    <rPh sb="126" eb="127">
      <t>サイ</t>
    </rPh>
    <rPh sb="127" eb="129">
      <t>ザンダカ</t>
    </rPh>
    <rPh sb="129" eb="130">
      <t>タイ</t>
    </rPh>
    <rPh sb="130" eb="132">
      <t>キュウスイ</t>
    </rPh>
    <rPh sb="132" eb="134">
      <t>シュウエキ</t>
    </rPh>
    <rPh sb="134" eb="136">
      <t>ヒリツ</t>
    </rPh>
    <rPh sb="137" eb="138">
      <t>タカ</t>
    </rPh>
    <rPh sb="140" eb="142">
      <t>トッシュツ</t>
    </rPh>
    <rPh sb="148" eb="150">
      <t>キンネン</t>
    </rPh>
    <rPh sb="152" eb="154">
      <t>クリダ</t>
    </rPh>
    <rPh sb="154" eb="156">
      <t>キジュン</t>
    </rPh>
    <rPh sb="157" eb="159">
      <t>ガイトウ</t>
    </rPh>
    <rPh sb="161" eb="163">
      <t>ユウリ</t>
    </rPh>
    <rPh sb="167" eb="169">
      <t>イガイ</t>
    </rPh>
    <rPh sb="170" eb="172">
      <t>キサイ</t>
    </rPh>
    <rPh sb="173" eb="175">
      <t>ヨクセイ</t>
    </rPh>
    <rPh sb="176" eb="178">
      <t>シハライ</t>
    </rPh>
    <rPh sb="178" eb="180">
      <t>リソク</t>
    </rPh>
    <rPh sb="181" eb="183">
      <t>サクゲン</t>
    </rPh>
    <rPh sb="184" eb="185">
      <t>ツト</t>
    </rPh>
    <phoneticPr fontId="4"/>
  </si>
  <si>
    <t>　人口減少・節水意識の高まりによる水需要の減少、耐震化・水質保全への対策等に伴うコスト増加、職員の異動による技術継承の問題等、小規模事業者が抱える課題は山積しています。
　平成28年度末までに、将来にわたって安定的に事業を継続していくための中長期的な経営計画を策定し、合理的な施設の運用を行った「投資試算」とそのために必要な「財源試算」を均衡させた収支計画を立て、経営基盤の強化と財政マネジメントの向上に取り組んでいきます。
　</t>
    <rPh sb="1" eb="3">
      <t>ジンコウ</t>
    </rPh>
    <rPh sb="3" eb="5">
      <t>ゲンショウ</t>
    </rPh>
    <rPh sb="6" eb="8">
      <t>セッスイ</t>
    </rPh>
    <rPh sb="8" eb="10">
      <t>イシキ</t>
    </rPh>
    <rPh sb="11" eb="12">
      <t>タカ</t>
    </rPh>
    <rPh sb="17" eb="18">
      <t>ミズ</t>
    </rPh>
    <rPh sb="18" eb="20">
      <t>ジュヨウ</t>
    </rPh>
    <rPh sb="21" eb="22">
      <t>ゲン</t>
    </rPh>
    <rPh sb="22" eb="23">
      <t>ショウ</t>
    </rPh>
    <rPh sb="24" eb="26">
      <t>タイシン</t>
    </rPh>
    <rPh sb="26" eb="27">
      <t>カ</t>
    </rPh>
    <rPh sb="28" eb="30">
      <t>スイシツ</t>
    </rPh>
    <rPh sb="30" eb="32">
      <t>ホゼン</t>
    </rPh>
    <rPh sb="34" eb="36">
      <t>タイサク</t>
    </rPh>
    <rPh sb="36" eb="37">
      <t>トウ</t>
    </rPh>
    <rPh sb="38" eb="39">
      <t>トモナ</t>
    </rPh>
    <rPh sb="43" eb="45">
      <t>ゾウカ</t>
    </rPh>
    <rPh sb="46" eb="48">
      <t>ショクイン</t>
    </rPh>
    <rPh sb="49" eb="51">
      <t>イドウ</t>
    </rPh>
    <rPh sb="54" eb="56">
      <t>ギジュツ</t>
    </rPh>
    <rPh sb="56" eb="58">
      <t>ケイショウ</t>
    </rPh>
    <rPh sb="59" eb="61">
      <t>モンダイ</t>
    </rPh>
    <rPh sb="61" eb="62">
      <t>トウ</t>
    </rPh>
    <rPh sb="63" eb="66">
      <t>ショウキボ</t>
    </rPh>
    <rPh sb="66" eb="69">
      <t>ジギョウシャ</t>
    </rPh>
    <rPh sb="70" eb="71">
      <t>カカ</t>
    </rPh>
    <rPh sb="73" eb="75">
      <t>カダイ</t>
    </rPh>
    <rPh sb="76" eb="78">
      <t>サンセキ</t>
    </rPh>
    <rPh sb="86" eb="88">
      <t>ヘイセイ</t>
    </rPh>
    <rPh sb="90" eb="93">
      <t>ネンドマツ</t>
    </rPh>
    <rPh sb="97" eb="99">
      <t>ショウライ</t>
    </rPh>
    <rPh sb="104" eb="107">
      <t>アンテイテキ</t>
    </rPh>
    <rPh sb="108" eb="110">
      <t>ジギョウ</t>
    </rPh>
    <rPh sb="111" eb="113">
      <t>ケイゾク</t>
    </rPh>
    <rPh sb="120" eb="121">
      <t>チュウ</t>
    </rPh>
    <rPh sb="121" eb="124">
      <t>チョウキテキ</t>
    </rPh>
    <rPh sb="125" eb="127">
      <t>ケイエイ</t>
    </rPh>
    <rPh sb="127" eb="129">
      <t>ケイカク</t>
    </rPh>
    <rPh sb="130" eb="132">
      <t>サクテイ</t>
    </rPh>
    <rPh sb="134" eb="137">
      <t>ゴウリテキ</t>
    </rPh>
    <rPh sb="138" eb="140">
      <t>シセツ</t>
    </rPh>
    <rPh sb="141" eb="143">
      <t>ウンヨウ</t>
    </rPh>
    <rPh sb="144" eb="145">
      <t>オコナ</t>
    </rPh>
    <rPh sb="148" eb="150">
      <t>トウシ</t>
    </rPh>
    <rPh sb="150" eb="152">
      <t>シサン</t>
    </rPh>
    <rPh sb="159" eb="161">
      <t>ヒツヨウ</t>
    </rPh>
    <rPh sb="163" eb="165">
      <t>ザイゲン</t>
    </rPh>
    <rPh sb="165" eb="167">
      <t>シサン</t>
    </rPh>
    <rPh sb="169" eb="171">
      <t>キンコウ</t>
    </rPh>
    <rPh sb="174" eb="176">
      <t>シュウシ</t>
    </rPh>
    <rPh sb="176" eb="178">
      <t>ケイカク</t>
    </rPh>
    <rPh sb="179" eb="180">
      <t>タ</t>
    </rPh>
    <rPh sb="182" eb="184">
      <t>ケイエイ</t>
    </rPh>
    <rPh sb="184" eb="186">
      <t>キバン</t>
    </rPh>
    <rPh sb="187" eb="189">
      <t>キョウカ</t>
    </rPh>
    <rPh sb="190" eb="192">
      <t>ザイセイ</t>
    </rPh>
    <rPh sb="199" eb="201">
      <t>コウジョウ</t>
    </rPh>
    <rPh sb="202" eb="203">
      <t>ト</t>
    </rPh>
    <rPh sb="204" eb="205">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</si>
</sst>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0" xfId="0" applyFont="1" applyFill="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formatCode="#,##0.00;&quot;△&quot;#,##0.00;&quot;-&quot;">
                  <c:v>2.2999999999999998</c:v>
                </c:pt>
                <c:pt idx="3" formatCode="#,##0.00;&quot;△&quot;#,##0.00;&quot;-&quot;">
                  <c:v>1.19</c:v>
                </c:pt>
                <c:pt idx="4" formatCode="#,##0.00;&quot;△&quot;#,##0.00;&quot;-&quot;">
                  <c:v>0.37</c:v>
                </c:pt>
              </c:numCache>
            </c:numRef>
          </c:val>
        </c:ser>
        <c:dLbls>
          <c:showLegendKey val="0"/>
          <c:showVal val="0"/>
          <c:showCatName val="0"/>
          <c:showSerName val="0"/>
          <c:showPercent val="0"/>
          <c:showBubbleSize val="0"/>
        </c:dLbls>
        <c:gapWidth val="150"/>
        <c:axId val="69985408"/>
        <c:axId val="6998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69985408"/>
        <c:axId val="69987328"/>
      </c:lineChart>
      <c:dateAx>
        <c:axId val="69985408"/>
        <c:scaling>
          <c:orientation val="minMax"/>
        </c:scaling>
        <c:delete val="1"/>
        <c:axPos val="b"/>
        <c:numFmt formatCode="ge" sourceLinked="1"/>
        <c:majorTickMark val="none"/>
        <c:minorTickMark val="none"/>
        <c:tickLblPos val="none"/>
        <c:crossAx val="69987328"/>
        <c:crosses val="autoZero"/>
        <c:auto val="1"/>
        <c:lblOffset val="100"/>
        <c:baseTimeUnit val="years"/>
      </c:dateAx>
      <c:valAx>
        <c:axId val="6998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8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66.98</c:v>
                </c:pt>
                <c:pt idx="1">
                  <c:v>70.03</c:v>
                </c:pt>
                <c:pt idx="2">
                  <c:v>68.64</c:v>
                </c:pt>
                <c:pt idx="3">
                  <c:v>72.44</c:v>
                </c:pt>
                <c:pt idx="4">
                  <c:v>70.86</c:v>
                </c:pt>
              </c:numCache>
            </c:numRef>
          </c:val>
        </c:ser>
        <c:dLbls>
          <c:showLegendKey val="0"/>
          <c:showVal val="0"/>
          <c:showCatName val="0"/>
          <c:showSerName val="0"/>
          <c:showPercent val="0"/>
          <c:showBubbleSize val="0"/>
        </c:dLbls>
        <c:gapWidth val="150"/>
        <c:axId val="73661824"/>
        <c:axId val="7374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73661824"/>
        <c:axId val="73741824"/>
      </c:lineChart>
      <c:dateAx>
        <c:axId val="73661824"/>
        <c:scaling>
          <c:orientation val="minMax"/>
        </c:scaling>
        <c:delete val="1"/>
        <c:axPos val="b"/>
        <c:numFmt formatCode="ge" sourceLinked="1"/>
        <c:majorTickMark val="none"/>
        <c:minorTickMark val="none"/>
        <c:tickLblPos val="none"/>
        <c:crossAx val="73741824"/>
        <c:crosses val="autoZero"/>
        <c:auto val="1"/>
        <c:lblOffset val="100"/>
        <c:baseTimeUnit val="years"/>
      </c:dateAx>
      <c:valAx>
        <c:axId val="7374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6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c:v>
                </c:pt>
                <c:pt idx="1">
                  <c:v>81.760000000000005</c:v>
                </c:pt>
                <c:pt idx="2">
                  <c:v>80.040000000000006</c:v>
                </c:pt>
                <c:pt idx="3">
                  <c:v>77.55</c:v>
                </c:pt>
                <c:pt idx="4">
                  <c:v>77.89</c:v>
                </c:pt>
              </c:numCache>
            </c:numRef>
          </c:val>
        </c:ser>
        <c:dLbls>
          <c:showLegendKey val="0"/>
          <c:showVal val="0"/>
          <c:showCatName val="0"/>
          <c:showSerName val="0"/>
          <c:showPercent val="0"/>
          <c:showBubbleSize val="0"/>
        </c:dLbls>
        <c:gapWidth val="150"/>
        <c:axId val="73766016"/>
        <c:axId val="7376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73766016"/>
        <c:axId val="73767936"/>
      </c:lineChart>
      <c:dateAx>
        <c:axId val="73766016"/>
        <c:scaling>
          <c:orientation val="minMax"/>
        </c:scaling>
        <c:delete val="1"/>
        <c:axPos val="b"/>
        <c:numFmt formatCode="ge" sourceLinked="1"/>
        <c:majorTickMark val="none"/>
        <c:minorTickMark val="none"/>
        <c:tickLblPos val="none"/>
        <c:crossAx val="73767936"/>
        <c:crosses val="autoZero"/>
        <c:auto val="1"/>
        <c:lblOffset val="100"/>
        <c:baseTimeUnit val="years"/>
      </c:dateAx>
      <c:valAx>
        <c:axId val="7376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7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108.13</c:v>
                </c:pt>
                <c:pt idx="1">
                  <c:v>115.92</c:v>
                </c:pt>
                <c:pt idx="2">
                  <c:v>111.11</c:v>
                </c:pt>
                <c:pt idx="3">
                  <c:v>113.32</c:v>
                </c:pt>
                <c:pt idx="4">
                  <c:v>110.27</c:v>
                </c:pt>
              </c:numCache>
            </c:numRef>
          </c:val>
        </c:ser>
        <c:dLbls>
          <c:showLegendKey val="0"/>
          <c:showVal val="0"/>
          <c:showCatName val="0"/>
          <c:showSerName val="0"/>
          <c:showPercent val="0"/>
          <c:showBubbleSize val="0"/>
        </c:dLbls>
        <c:gapWidth val="150"/>
        <c:axId val="70157056"/>
        <c:axId val="701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70157056"/>
        <c:axId val="70158976"/>
      </c:lineChart>
      <c:dateAx>
        <c:axId val="70157056"/>
        <c:scaling>
          <c:orientation val="minMax"/>
        </c:scaling>
        <c:delete val="1"/>
        <c:axPos val="b"/>
        <c:numFmt formatCode="ge" sourceLinked="1"/>
        <c:majorTickMark val="none"/>
        <c:minorTickMark val="none"/>
        <c:tickLblPos val="none"/>
        <c:crossAx val="70158976"/>
        <c:crosses val="autoZero"/>
        <c:auto val="1"/>
        <c:lblOffset val="100"/>
        <c:baseTimeUnit val="years"/>
      </c:dateAx>
      <c:valAx>
        <c:axId val="70158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1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28.95</c:v>
                </c:pt>
                <c:pt idx="1">
                  <c:v>30.2</c:v>
                </c:pt>
                <c:pt idx="2">
                  <c:v>29.61</c:v>
                </c:pt>
                <c:pt idx="3">
                  <c:v>29.51</c:v>
                </c:pt>
                <c:pt idx="4">
                  <c:v>39.659999999999997</c:v>
                </c:pt>
              </c:numCache>
            </c:numRef>
          </c:val>
        </c:ser>
        <c:dLbls>
          <c:showLegendKey val="0"/>
          <c:showVal val="0"/>
          <c:showCatName val="0"/>
          <c:showSerName val="0"/>
          <c:showPercent val="0"/>
          <c:showBubbleSize val="0"/>
        </c:dLbls>
        <c:gapWidth val="150"/>
        <c:axId val="72036736"/>
        <c:axId val="720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72036736"/>
        <c:axId val="72038656"/>
      </c:lineChart>
      <c:dateAx>
        <c:axId val="72036736"/>
        <c:scaling>
          <c:orientation val="minMax"/>
        </c:scaling>
        <c:delete val="1"/>
        <c:axPos val="b"/>
        <c:numFmt formatCode="ge" sourceLinked="1"/>
        <c:majorTickMark val="none"/>
        <c:minorTickMark val="none"/>
        <c:tickLblPos val="none"/>
        <c:crossAx val="72038656"/>
        <c:crosses val="autoZero"/>
        <c:auto val="1"/>
        <c:lblOffset val="100"/>
        <c:baseTimeUnit val="years"/>
      </c:dateAx>
      <c:valAx>
        <c:axId val="720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3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5.0599999999999996</c:v>
                </c:pt>
                <c:pt idx="1">
                  <c:v>8.2100000000000009</c:v>
                </c:pt>
                <c:pt idx="2">
                  <c:v>13.45</c:v>
                </c:pt>
                <c:pt idx="3">
                  <c:v>14.26</c:v>
                </c:pt>
                <c:pt idx="4">
                  <c:v>14.24</c:v>
                </c:pt>
              </c:numCache>
            </c:numRef>
          </c:val>
        </c:ser>
        <c:dLbls>
          <c:showLegendKey val="0"/>
          <c:showVal val="0"/>
          <c:showCatName val="0"/>
          <c:showSerName val="0"/>
          <c:showPercent val="0"/>
          <c:showBubbleSize val="0"/>
        </c:dLbls>
        <c:gapWidth val="150"/>
        <c:axId val="72077312"/>
        <c:axId val="720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72077312"/>
        <c:axId val="72079232"/>
      </c:lineChart>
      <c:dateAx>
        <c:axId val="72077312"/>
        <c:scaling>
          <c:orientation val="minMax"/>
        </c:scaling>
        <c:delete val="1"/>
        <c:axPos val="b"/>
        <c:numFmt formatCode="ge" sourceLinked="1"/>
        <c:majorTickMark val="none"/>
        <c:minorTickMark val="none"/>
        <c:tickLblPos val="none"/>
        <c:crossAx val="72079232"/>
        <c:crosses val="autoZero"/>
        <c:auto val="1"/>
        <c:lblOffset val="100"/>
        <c:baseTimeUnit val="years"/>
      </c:dateAx>
      <c:valAx>
        <c:axId val="720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14.45</c:v>
                </c:pt>
                <c:pt idx="1">
                  <c:v>1.47</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72177152"/>
        <c:axId val="7217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72177152"/>
        <c:axId val="72179072"/>
      </c:lineChart>
      <c:dateAx>
        <c:axId val="72177152"/>
        <c:scaling>
          <c:orientation val="minMax"/>
        </c:scaling>
        <c:delete val="1"/>
        <c:axPos val="b"/>
        <c:numFmt formatCode="ge" sourceLinked="1"/>
        <c:majorTickMark val="none"/>
        <c:minorTickMark val="none"/>
        <c:tickLblPos val="none"/>
        <c:crossAx val="72179072"/>
        <c:crosses val="autoZero"/>
        <c:auto val="1"/>
        <c:lblOffset val="100"/>
        <c:baseTimeUnit val="years"/>
      </c:dateAx>
      <c:valAx>
        <c:axId val="72179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17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5891.15</c:v>
                </c:pt>
                <c:pt idx="1">
                  <c:v>4058.07</c:v>
                </c:pt>
                <c:pt idx="2">
                  <c:v>1266.97</c:v>
                </c:pt>
                <c:pt idx="3">
                  <c:v>4088.36</c:v>
                </c:pt>
                <c:pt idx="4">
                  <c:v>488.68</c:v>
                </c:pt>
              </c:numCache>
            </c:numRef>
          </c:val>
        </c:ser>
        <c:dLbls>
          <c:showLegendKey val="0"/>
          <c:showVal val="0"/>
          <c:showCatName val="0"/>
          <c:showSerName val="0"/>
          <c:showPercent val="0"/>
          <c:showBubbleSize val="0"/>
        </c:dLbls>
        <c:gapWidth val="150"/>
        <c:axId val="72214016"/>
        <c:axId val="7221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72214016"/>
        <c:axId val="72215936"/>
      </c:lineChart>
      <c:dateAx>
        <c:axId val="72214016"/>
        <c:scaling>
          <c:orientation val="minMax"/>
        </c:scaling>
        <c:delete val="1"/>
        <c:axPos val="b"/>
        <c:numFmt formatCode="ge" sourceLinked="1"/>
        <c:majorTickMark val="none"/>
        <c:minorTickMark val="none"/>
        <c:tickLblPos val="none"/>
        <c:crossAx val="72215936"/>
        <c:crosses val="autoZero"/>
        <c:auto val="1"/>
        <c:lblOffset val="100"/>
        <c:baseTimeUnit val="years"/>
      </c:dateAx>
      <c:valAx>
        <c:axId val="72215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21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826.52</c:v>
                </c:pt>
                <c:pt idx="1">
                  <c:v>765.32</c:v>
                </c:pt>
                <c:pt idx="2">
                  <c:v>738.19</c:v>
                </c:pt>
                <c:pt idx="3">
                  <c:v>708.97</c:v>
                </c:pt>
                <c:pt idx="4">
                  <c:v>688.25</c:v>
                </c:pt>
              </c:numCache>
            </c:numRef>
          </c:val>
        </c:ser>
        <c:dLbls>
          <c:showLegendKey val="0"/>
          <c:showVal val="0"/>
          <c:showCatName val="0"/>
          <c:showSerName val="0"/>
          <c:showPercent val="0"/>
          <c:showBubbleSize val="0"/>
        </c:dLbls>
        <c:gapWidth val="150"/>
        <c:axId val="73307264"/>
        <c:axId val="733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73307264"/>
        <c:axId val="73309184"/>
      </c:lineChart>
      <c:dateAx>
        <c:axId val="73307264"/>
        <c:scaling>
          <c:orientation val="minMax"/>
        </c:scaling>
        <c:delete val="1"/>
        <c:axPos val="b"/>
        <c:numFmt formatCode="ge" sourceLinked="1"/>
        <c:majorTickMark val="none"/>
        <c:minorTickMark val="none"/>
        <c:tickLblPos val="none"/>
        <c:crossAx val="73309184"/>
        <c:crosses val="autoZero"/>
        <c:auto val="1"/>
        <c:lblOffset val="100"/>
        <c:baseTimeUnit val="years"/>
      </c:dateAx>
      <c:valAx>
        <c:axId val="73309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33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98.67</c:v>
                </c:pt>
                <c:pt idx="1">
                  <c:v>106.47</c:v>
                </c:pt>
                <c:pt idx="2">
                  <c:v>102.11</c:v>
                </c:pt>
                <c:pt idx="3">
                  <c:v>104.71</c:v>
                </c:pt>
                <c:pt idx="4">
                  <c:v>104.45</c:v>
                </c:pt>
              </c:numCache>
            </c:numRef>
          </c:val>
        </c:ser>
        <c:dLbls>
          <c:showLegendKey val="0"/>
          <c:showVal val="0"/>
          <c:showCatName val="0"/>
          <c:showSerName val="0"/>
          <c:showPercent val="0"/>
          <c:showBubbleSize val="0"/>
        </c:dLbls>
        <c:gapWidth val="150"/>
        <c:axId val="73609984"/>
        <c:axId val="7361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73609984"/>
        <c:axId val="73611904"/>
      </c:lineChart>
      <c:dateAx>
        <c:axId val="73609984"/>
        <c:scaling>
          <c:orientation val="minMax"/>
        </c:scaling>
        <c:delete val="1"/>
        <c:axPos val="b"/>
        <c:numFmt formatCode="ge" sourceLinked="1"/>
        <c:majorTickMark val="none"/>
        <c:minorTickMark val="none"/>
        <c:tickLblPos val="none"/>
        <c:crossAx val="73611904"/>
        <c:crosses val="autoZero"/>
        <c:auto val="1"/>
        <c:lblOffset val="100"/>
        <c:baseTimeUnit val="years"/>
      </c:dateAx>
      <c:valAx>
        <c:axId val="736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09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93.34</c:v>
                </c:pt>
                <c:pt idx="1">
                  <c:v>92.51</c:v>
                </c:pt>
                <c:pt idx="2">
                  <c:v>100.05</c:v>
                </c:pt>
                <c:pt idx="3">
                  <c:v>97.31</c:v>
                </c:pt>
                <c:pt idx="4">
                  <c:v>97.89</c:v>
                </c:pt>
              </c:numCache>
            </c:numRef>
          </c:val>
        </c:ser>
        <c:dLbls>
          <c:showLegendKey val="0"/>
          <c:showVal val="0"/>
          <c:showCatName val="0"/>
          <c:showSerName val="0"/>
          <c:showPercent val="0"/>
          <c:showBubbleSize val="0"/>
        </c:dLbls>
        <c:gapWidth val="150"/>
        <c:axId val="73646080"/>
        <c:axId val="7364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73646080"/>
        <c:axId val="73648000"/>
      </c:lineChart>
      <c:dateAx>
        <c:axId val="73646080"/>
        <c:scaling>
          <c:orientation val="minMax"/>
        </c:scaling>
        <c:delete val="1"/>
        <c:axPos val="b"/>
        <c:numFmt formatCode="ge" sourceLinked="1"/>
        <c:majorTickMark val="none"/>
        <c:minorTickMark val="none"/>
        <c:tickLblPos val="none"/>
        <c:crossAx val="73648000"/>
        <c:crosses val="autoZero"/>
        <c:auto val="1"/>
        <c:lblOffset val="100"/>
        <c:baseTimeUnit val="years"/>
      </c:dateAx>
      <c:valAx>
        <c:axId val="7364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6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47" zoomScaleNormal="100" workbookViewId="0">
      <selection activeCell="BL66" sqref="BL14: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高知県　佐川町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13670</v>
      </c>
      <c r="AJ8" s="56"/>
      <c r="AK8" s="56"/>
      <c r="AL8" s="56"/>
      <c r="AM8" s="56"/>
      <c r="AN8" s="56"/>
      <c r="AO8" s="56"/>
      <c r="AP8" s="57"/>
      <c r="AQ8" s="47">
        <f>データ!R6</f>
        <v>100.8</v>
      </c>
      <c r="AR8" s="47"/>
      <c r="AS8" s="47"/>
      <c r="AT8" s="47"/>
      <c r="AU8" s="47"/>
      <c r="AV8" s="47"/>
      <c r="AW8" s="47"/>
      <c r="AX8" s="47"/>
      <c r="AY8" s="47">
        <f>データ!S6</f>
        <v>135.62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55.93</v>
      </c>
      <c r="K10" s="47"/>
      <c r="L10" s="47"/>
      <c r="M10" s="47"/>
      <c r="N10" s="47"/>
      <c r="O10" s="47"/>
      <c r="P10" s="47"/>
      <c r="Q10" s="47"/>
      <c r="R10" s="47">
        <f>データ!O6</f>
        <v>86.46</v>
      </c>
      <c r="S10" s="47"/>
      <c r="T10" s="47"/>
      <c r="U10" s="47"/>
      <c r="V10" s="47"/>
      <c r="W10" s="47"/>
      <c r="X10" s="47"/>
      <c r="Y10" s="47"/>
      <c r="Z10" s="78">
        <f>データ!P6</f>
        <v>1989</v>
      </c>
      <c r="AA10" s="78"/>
      <c r="AB10" s="78"/>
      <c r="AC10" s="78"/>
      <c r="AD10" s="78"/>
      <c r="AE10" s="78"/>
      <c r="AF10" s="78"/>
      <c r="AG10" s="78"/>
      <c r="AH10" s="2"/>
      <c r="AI10" s="78">
        <f>データ!T6</f>
        <v>11707</v>
      </c>
      <c r="AJ10" s="78"/>
      <c r="AK10" s="78"/>
      <c r="AL10" s="78"/>
      <c r="AM10" s="78"/>
      <c r="AN10" s="78"/>
      <c r="AO10" s="78"/>
      <c r="AP10" s="78"/>
      <c r="AQ10" s="47">
        <f>データ!U6</f>
        <v>59.48</v>
      </c>
      <c r="AR10" s="47"/>
      <c r="AS10" s="47"/>
      <c r="AT10" s="47"/>
      <c r="AU10" s="47"/>
      <c r="AV10" s="47"/>
      <c r="AW10" s="47"/>
      <c r="AX10" s="47"/>
      <c r="AY10" s="47">
        <f>データ!V6</f>
        <v>196.82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394025</v>
      </c>
      <c r="D6" s="31">
        <f t="shared" si="3"/>
        <v>46</v>
      </c>
      <c r="E6" s="31">
        <f t="shared" si="3"/>
        <v>1</v>
      </c>
      <c r="F6" s="31">
        <f t="shared" si="3"/>
        <v>0</v>
      </c>
      <c r="G6" s="31">
        <f t="shared" si="3"/>
        <v>1</v>
      </c>
      <c r="H6" s="31" t="str">
        <f t="shared" si="3"/>
        <v>高知県　佐川町</v>
      </c>
      <c r="I6" s="31" t="str">
        <f t="shared" si="3"/>
        <v>法適用</v>
      </c>
      <c r="J6" s="31" t="str">
        <f t="shared" si="3"/>
        <v>水道事業</v>
      </c>
      <c r="K6" s="31" t="str">
        <f t="shared" si="3"/>
        <v>末端給水事業</v>
      </c>
      <c r="L6" s="31" t="str">
        <f t="shared" si="3"/>
        <v>A7</v>
      </c>
      <c r="M6" s="32" t="str">
        <f t="shared" si="3"/>
        <v>-</v>
      </c>
      <c r="N6" s="32">
        <f t="shared" si="3"/>
        <v>55.93</v>
      </c>
      <c r="O6" s="32">
        <f t="shared" si="3"/>
        <v>86.46</v>
      </c>
      <c r="P6" s="32">
        <f t="shared" si="3"/>
        <v>1989</v>
      </c>
      <c r="Q6" s="32">
        <f t="shared" si="3"/>
        <v>13670</v>
      </c>
      <c r="R6" s="32">
        <f t="shared" si="3"/>
        <v>100.8</v>
      </c>
      <c r="S6" s="32">
        <f t="shared" si="3"/>
        <v>135.62</v>
      </c>
      <c r="T6" s="32">
        <f t="shared" si="3"/>
        <v>11707</v>
      </c>
      <c r="U6" s="32">
        <f t="shared" si="3"/>
        <v>59.48</v>
      </c>
      <c r="V6" s="32">
        <f t="shared" si="3"/>
        <v>196.82</v>
      </c>
      <c r="W6" s="33">
        <f>IF(W7="",NA(),W7)</f>
        <v>108.13</v>
      </c>
      <c r="X6" s="33">
        <f t="shared" ref="X6:AF6" si="4">IF(X7="",NA(),X7)</f>
        <v>115.92</v>
      </c>
      <c r="Y6" s="33">
        <f t="shared" si="4"/>
        <v>111.11</v>
      </c>
      <c r="Z6" s="33">
        <f t="shared" si="4"/>
        <v>113.32</v>
      </c>
      <c r="AA6" s="33">
        <f t="shared" si="4"/>
        <v>110.27</v>
      </c>
      <c r="AB6" s="33">
        <f t="shared" si="4"/>
        <v>111.1</v>
      </c>
      <c r="AC6" s="33">
        <f t="shared" si="4"/>
        <v>109.08</v>
      </c>
      <c r="AD6" s="33">
        <f t="shared" si="4"/>
        <v>108.33</v>
      </c>
      <c r="AE6" s="33">
        <f t="shared" si="4"/>
        <v>107.95</v>
      </c>
      <c r="AF6" s="33">
        <f t="shared" si="4"/>
        <v>109.49</v>
      </c>
      <c r="AG6" s="32" t="str">
        <f>IF(AG7="","",IF(AG7="-","【-】","【"&amp;SUBSTITUTE(TEXT(AG7,"#,##0.00"),"-","△")&amp;"】"))</f>
        <v>【113.03】</v>
      </c>
      <c r="AH6" s="33">
        <f>IF(AH7="",NA(),AH7)</f>
        <v>14.45</v>
      </c>
      <c r="AI6" s="33">
        <f t="shared" ref="AI6:AQ6" si="5">IF(AI7="",NA(),AI7)</f>
        <v>1.47</v>
      </c>
      <c r="AJ6" s="32">
        <f t="shared" si="5"/>
        <v>0</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5891.15</v>
      </c>
      <c r="AT6" s="33">
        <f t="shared" ref="AT6:BB6" si="6">IF(AT7="",NA(),AT7)</f>
        <v>4058.07</v>
      </c>
      <c r="AU6" s="33">
        <f t="shared" si="6"/>
        <v>1266.97</v>
      </c>
      <c r="AV6" s="33">
        <f t="shared" si="6"/>
        <v>4088.36</v>
      </c>
      <c r="AW6" s="33">
        <f t="shared" si="6"/>
        <v>488.68</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826.52</v>
      </c>
      <c r="BE6" s="33">
        <f t="shared" ref="BE6:BM6" si="7">IF(BE7="",NA(),BE7)</f>
        <v>765.32</v>
      </c>
      <c r="BF6" s="33">
        <f t="shared" si="7"/>
        <v>738.19</v>
      </c>
      <c r="BG6" s="33">
        <f t="shared" si="7"/>
        <v>708.97</v>
      </c>
      <c r="BH6" s="33">
        <f t="shared" si="7"/>
        <v>688.25</v>
      </c>
      <c r="BI6" s="33">
        <f t="shared" si="7"/>
        <v>462.52</v>
      </c>
      <c r="BJ6" s="33">
        <f t="shared" si="7"/>
        <v>474.06</v>
      </c>
      <c r="BK6" s="33">
        <f t="shared" si="7"/>
        <v>458</v>
      </c>
      <c r="BL6" s="33">
        <f t="shared" si="7"/>
        <v>443.13</v>
      </c>
      <c r="BM6" s="33">
        <f t="shared" si="7"/>
        <v>442.54</v>
      </c>
      <c r="BN6" s="32" t="str">
        <f>IF(BN7="","",IF(BN7="-","【-】","【"&amp;SUBSTITUTE(TEXT(BN7,"#,##0.00"),"-","△")&amp;"】"))</f>
        <v>【283.72】</v>
      </c>
      <c r="BO6" s="33">
        <f>IF(BO7="",NA(),BO7)</f>
        <v>98.67</v>
      </c>
      <c r="BP6" s="33">
        <f t="shared" ref="BP6:BX6" si="8">IF(BP7="",NA(),BP7)</f>
        <v>106.47</v>
      </c>
      <c r="BQ6" s="33">
        <f t="shared" si="8"/>
        <v>102.11</v>
      </c>
      <c r="BR6" s="33">
        <f t="shared" si="8"/>
        <v>104.71</v>
      </c>
      <c r="BS6" s="33">
        <f t="shared" si="8"/>
        <v>104.45</v>
      </c>
      <c r="BT6" s="33">
        <f t="shared" si="8"/>
        <v>99.71</v>
      </c>
      <c r="BU6" s="33">
        <f t="shared" si="8"/>
        <v>96.62</v>
      </c>
      <c r="BV6" s="33">
        <f t="shared" si="8"/>
        <v>96.27</v>
      </c>
      <c r="BW6" s="33">
        <f t="shared" si="8"/>
        <v>95.4</v>
      </c>
      <c r="BX6" s="33">
        <f t="shared" si="8"/>
        <v>98.6</v>
      </c>
      <c r="BY6" s="32" t="str">
        <f>IF(BY7="","",IF(BY7="-","【-】","【"&amp;SUBSTITUTE(TEXT(BY7,"#,##0.00"),"-","△")&amp;"】"))</f>
        <v>【104.60】</v>
      </c>
      <c r="BZ6" s="33">
        <f>IF(BZ7="",NA(),BZ7)</f>
        <v>93.34</v>
      </c>
      <c r="CA6" s="33">
        <f t="shared" ref="CA6:CI6" si="9">IF(CA7="",NA(),CA7)</f>
        <v>92.51</v>
      </c>
      <c r="CB6" s="33">
        <f t="shared" si="9"/>
        <v>100.05</v>
      </c>
      <c r="CC6" s="33">
        <f t="shared" si="9"/>
        <v>97.31</v>
      </c>
      <c r="CD6" s="33">
        <f t="shared" si="9"/>
        <v>97.89</v>
      </c>
      <c r="CE6" s="33">
        <f t="shared" si="9"/>
        <v>176.84</v>
      </c>
      <c r="CF6" s="33">
        <f t="shared" si="9"/>
        <v>184.53</v>
      </c>
      <c r="CG6" s="33">
        <f t="shared" si="9"/>
        <v>186.94</v>
      </c>
      <c r="CH6" s="33">
        <f t="shared" si="9"/>
        <v>186.15</v>
      </c>
      <c r="CI6" s="33">
        <f t="shared" si="9"/>
        <v>181.67</v>
      </c>
      <c r="CJ6" s="32" t="str">
        <f>IF(CJ7="","",IF(CJ7="-","【-】","【"&amp;SUBSTITUTE(TEXT(CJ7,"#,##0.00"),"-","△")&amp;"】"))</f>
        <v>【164.21】</v>
      </c>
      <c r="CK6" s="33">
        <f>IF(CK7="",NA(),CK7)</f>
        <v>66.98</v>
      </c>
      <c r="CL6" s="33">
        <f t="shared" ref="CL6:CT6" si="10">IF(CL7="",NA(),CL7)</f>
        <v>70.03</v>
      </c>
      <c r="CM6" s="33">
        <f t="shared" si="10"/>
        <v>68.64</v>
      </c>
      <c r="CN6" s="33">
        <f t="shared" si="10"/>
        <v>72.44</v>
      </c>
      <c r="CO6" s="33">
        <f t="shared" si="10"/>
        <v>70.86</v>
      </c>
      <c r="CP6" s="33">
        <f t="shared" si="10"/>
        <v>53.5</v>
      </c>
      <c r="CQ6" s="33">
        <f t="shared" si="10"/>
        <v>52.9</v>
      </c>
      <c r="CR6" s="33">
        <f t="shared" si="10"/>
        <v>54.51</v>
      </c>
      <c r="CS6" s="33">
        <f t="shared" si="10"/>
        <v>54.47</v>
      </c>
      <c r="CT6" s="33">
        <f t="shared" si="10"/>
        <v>53.61</v>
      </c>
      <c r="CU6" s="32" t="str">
        <f>IF(CU7="","",IF(CU7="-","【-】","【"&amp;SUBSTITUTE(TEXT(CU7,"#,##0.00"),"-","△")&amp;"】"))</f>
        <v>【59.80】</v>
      </c>
      <c r="CV6" s="33">
        <f>IF(CV7="",NA(),CV7)</f>
        <v>85</v>
      </c>
      <c r="CW6" s="33">
        <f t="shared" ref="CW6:DE6" si="11">IF(CW7="",NA(),CW7)</f>
        <v>81.760000000000005</v>
      </c>
      <c r="CX6" s="33">
        <f t="shared" si="11"/>
        <v>80.040000000000006</v>
      </c>
      <c r="CY6" s="33">
        <f t="shared" si="11"/>
        <v>77.55</v>
      </c>
      <c r="CZ6" s="33">
        <f t="shared" si="11"/>
        <v>77.89</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28.95</v>
      </c>
      <c r="DH6" s="33">
        <f t="shared" ref="DH6:DP6" si="12">IF(DH7="",NA(),DH7)</f>
        <v>30.2</v>
      </c>
      <c r="DI6" s="33">
        <f t="shared" si="12"/>
        <v>29.61</v>
      </c>
      <c r="DJ6" s="33">
        <f t="shared" si="12"/>
        <v>29.51</v>
      </c>
      <c r="DK6" s="33">
        <f t="shared" si="12"/>
        <v>39.659999999999997</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5.0599999999999996</v>
      </c>
      <c r="DS6" s="33">
        <f t="shared" ref="DS6:EA6" si="13">IF(DS7="",NA(),DS7)</f>
        <v>8.2100000000000009</v>
      </c>
      <c r="DT6" s="33">
        <f t="shared" si="13"/>
        <v>13.45</v>
      </c>
      <c r="DU6" s="33">
        <f t="shared" si="13"/>
        <v>14.26</v>
      </c>
      <c r="DV6" s="33">
        <f t="shared" si="13"/>
        <v>14.24</v>
      </c>
      <c r="DW6" s="33">
        <f t="shared" si="13"/>
        <v>6.62</v>
      </c>
      <c r="DX6" s="33">
        <f t="shared" si="13"/>
        <v>7.9</v>
      </c>
      <c r="DY6" s="33">
        <f t="shared" si="13"/>
        <v>8.2200000000000006</v>
      </c>
      <c r="DZ6" s="33">
        <f t="shared" si="13"/>
        <v>9.43</v>
      </c>
      <c r="EA6" s="33">
        <f t="shared" si="13"/>
        <v>10.029999999999999</v>
      </c>
      <c r="EB6" s="32" t="str">
        <f>IF(EB7="","",IF(EB7="-","【-】","【"&amp;SUBSTITUTE(TEXT(EB7,"#,##0.00"),"-","△")&amp;"】"))</f>
        <v>【12.42】</v>
      </c>
      <c r="EC6" s="32">
        <f>IF(EC7="",NA(),EC7)</f>
        <v>0</v>
      </c>
      <c r="ED6" s="32">
        <f t="shared" ref="ED6:EL6" si="14">IF(ED7="",NA(),ED7)</f>
        <v>0</v>
      </c>
      <c r="EE6" s="33">
        <f t="shared" si="14"/>
        <v>2.2999999999999998</v>
      </c>
      <c r="EF6" s="33">
        <f t="shared" si="14"/>
        <v>1.19</v>
      </c>
      <c r="EG6" s="33">
        <f t="shared" si="14"/>
        <v>0.37</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394025</v>
      </c>
      <c r="D7" s="35">
        <v>46</v>
      </c>
      <c r="E7" s="35">
        <v>1</v>
      </c>
      <c r="F7" s="35">
        <v>0</v>
      </c>
      <c r="G7" s="35">
        <v>1</v>
      </c>
      <c r="H7" s="35" t="s">
        <v>93</v>
      </c>
      <c r="I7" s="35" t="s">
        <v>94</v>
      </c>
      <c r="J7" s="35" t="s">
        <v>95</v>
      </c>
      <c r="K7" s="35" t="s">
        <v>96</v>
      </c>
      <c r="L7" s="35" t="s">
        <v>97</v>
      </c>
      <c r="M7" s="36" t="s">
        <v>98</v>
      </c>
      <c r="N7" s="36">
        <v>55.93</v>
      </c>
      <c r="O7" s="36">
        <v>86.46</v>
      </c>
      <c r="P7" s="36">
        <v>1989</v>
      </c>
      <c r="Q7" s="36">
        <v>13670</v>
      </c>
      <c r="R7" s="36">
        <v>100.8</v>
      </c>
      <c r="S7" s="36">
        <v>135.62</v>
      </c>
      <c r="T7" s="36">
        <v>11707</v>
      </c>
      <c r="U7" s="36">
        <v>59.48</v>
      </c>
      <c r="V7" s="36">
        <v>196.82</v>
      </c>
      <c r="W7" s="36">
        <v>108.13</v>
      </c>
      <c r="X7" s="36">
        <v>115.92</v>
      </c>
      <c r="Y7" s="36">
        <v>111.11</v>
      </c>
      <c r="Z7" s="36">
        <v>113.32</v>
      </c>
      <c r="AA7" s="36">
        <v>110.27</v>
      </c>
      <c r="AB7" s="36">
        <v>111.1</v>
      </c>
      <c r="AC7" s="36">
        <v>109.08</v>
      </c>
      <c r="AD7" s="36">
        <v>108.33</v>
      </c>
      <c r="AE7" s="36">
        <v>107.95</v>
      </c>
      <c r="AF7" s="36">
        <v>109.49</v>
      </c>
      <c r="AG7" s="36">
        <v>113.03</v>
      </c>
      <c r="AH7" s="36">
        <v>14.45</v>
      </c>
      <c r="AI7" s="36">
        <v>1.47</v>
      </c>
      <c r="AJ7" s="36">
        <v>0</v>
      </c>
      <c r="AK7" s="36">
        <v>0</v>
      </c>
      <c r="AL7" s="36">
        <v>0</v>
      </c>
      <c r="AM7" s="36">
        <v>17.43</v>
      </c>
      <c r="AN7" s="36">
        <v>16.09</v>
      </c>
      <c r="AO7" s="36">
        <v>15.69</v>
      </c>
      <c r="AP7" s="36">
        <v>13.47</v>
      </c>
      <c r="AQ7" s="36">
        <v>9.49</v>
      </c>
      <c r="AR7" s="36">
        <v>0.81</v>
      </c>
      <c r="AS7" s="36">
        <v>5891.15</v>
      </c>
      <c r="AT7" s="36">
        <v>4058.07</v>
      </c>
      <c r="AU7" s="36">
        <v>1266.97</v>
      </c>
      <c r="AV7" s="36">
        <v>4088.36</v>
      </c>
      <c r="AW7" s="36">
        <v>488.68</v>
      </c>
      <c r="AX7" s="36">
        <v>1149.75</v>
      </c>
      <c r="AY7" s="36">
        <v>1128.25</v>
      </c>
      <c r="AZ7" s="36">
        <v>1159.4100000000001</v>
      </c>
      <c r="BA7" s="36">
        <v>1081.23</v>
      </c>
      <c r="BB7" s="36">
        <v>406.37</v>
      </c>
      <c r="BC7" s="36">
        <v>264.16000000000003</v>
      </c>
      <c r="BD7" s="36">
        <v>826.52</v>
      </c>
      <c r="BE7" s="36">
        <v>765.32</v>
      </c>
      <c r="BF7" s="36">
        <v>738.19</v>
      </c>
      <c r="BG7" s="36">
        <v>708.97</v>
      </c>
      <c r="BH7" s="36">
        <v>688.25</v>
      </c>
      <c r="BI7" s="36">
        <v>462.52</v>
      </c>
      <c r="BJ7" s="36">
        <v>474.06</v>
      </c>
      <c r="BK7" s="36">
        <v>458</v>
      </c>
      <c r="BL7" s="36">
        <v>443.13</v>
      </c>
      <c r="BM7" s="36">
        <v>442.54</v>
      </c>
      <c r="BN7" s="36">
        <v>283.72000000000003</v>
      </c>
      <c r="BO7" s="36">
        <v>98.67</v>
      </c>
      <c r="BP7" s="36">
        <v>106.47</v>
      </c>
      <c r="BQ7" s="36">
        <v>102.11</v>
      </c>
      <c r="BR7" s="36">
        <v>104.71</v>
      </c>
      <c r="BS7" s="36">
        <v>104.45</v>
      </c>
      <c r="BT7" s="36">
        <v>99.71</v>
      </c>
      <c r="BU7" s="36">
        <v>96.62</v>
      </c>
      <c r="BV7" s="36">
        <v>96.27</v>
      </c>
      <c r="BW7" s="36">
        <v>95.4</v>
      </c>
      <c r="BX7" s="36">
        <v>98.6</v>
      </c>
      <c r="BY7" s="36">
        <v>104.6</v>
      </c>
      <c r="BZ7" s="36">
        <v>93.34</v>
      </c>
      <c r="CA7" s="36">
        <v>92.51</v>
      </c>
      <c r="CB7" s="36">
        <v>100.05</v>
      </c>
      <c r="CC7" s="36">
        <v>97.31</v>
      </c>
      <c r="CD7" s="36">
        <v>97.89</v>
      </c>
      <c r="CE7" s="36">
        <v>176.84</v>
      </c>
      <c r="CF7" s="36">
        <v>184.53</v>
      </c>
      <c r="CG7" s="36">
        <v>186.94</v>
      </c>
      <c r="CH7" s="36">
        <v>186.15</v>
      </c>
      <c r="CI7" s="36">
        <v>181.67</v>
      </c>
      <c r="CJ7" s="36">
        <v>164.21</v>
      </c>
      <c r="CK7" s="36">
        <v>66.98</v>
      </c>
      <c r="CL7" s="36">
        <v>70.03</v>
      </c>
      <c r="CM7" s="36">
        <v>68.64</v>
      </c>
      <c r="CN7" s="36">
        <v>72.44</v>
      </c>
      <c r="CO7" s="36">
        <v>70.86</v>
      </c>
      <c r="CP7" s="36">
        <v>53.5</v>
      </c>
      <c r="CQ7" s="36">
        <v>52.9</v>
      </c>
      <c r="CR7" s="36">
        <v>54.51</v>
      </c>
      <c r="CS7" s="36">
        <v>54.47</v>
      </c>
      <c r="CT7" s="36">
        <v>53.61</v>
      </c>
      <c r="CU7" s="36">
        <v>59.8</v>
      </c>
      <c r="CV7" s="36">
        <v>85</v>
      </c>
      <c r="CW7" s="36">
        <v>81.760000000000005</v>
      </c>
      <c r="CX7" s="36">
        <v>80.040000000000006</v>
      </c>
      <c r="CY7" s="36">
        <v>77.55</v>
      </c>
      <c r="CZ7" s="36">
        <v>77.89</v>
      </c>
      <c r="DA7" s="36">
        <v>82.8</v>
      </c>
      <c r="DB7" s="36">
        <v>81.63</v>
      </c>
      <c r="DC7" s="36">
        <v>81.790000000000006</v>
      </c>
      <c r="DD7" s="36">
        <v>81.459999999999994</v>
      </c>
      <c r="DE7" s="36">
        <v>81.31</v>
      </c>
      <c r="DF7" s="36">
        <v>89.78</v>
      </c>
      <c r="DG7" s="36">
        <v>28.95</v>
      </c>
      <c r="DH7" s="36">
        <v>30.2</v>
      </c>
      <c r="DI7" s="36">
        <v>29.61</v>
      </c>
      <c r="DJ7" s="36">
        <v>29.51</v>
      </c>
      <c r="DK7" s="36">
        <v>39.659999999999997</v>
      </c>
      <c r="DL7" s="36">
        <v>35.71</v>
      </c>
      <c r="DM7" s="36">
        <v>37.25</v>
      </c>
      <c r="DN7" s="36">
        <v>37.799999999999997</v>
      </c>
      <c r="DO7" s="36">
        <v>38.520000000000003</v>
      </c>
      <c r="DP7" s="36">
        <v>46.67</v>
      </c>
      <c r="DQ7" s="36">
        <v>46.31</v>
      </c>
      <c r="DR7" s="36">
        <v>5.0599999999999996</v>
      </c>
      <c r="DS7" s="36">
        <v>8.2100000000000009</v>
      </c>
      <c r="DT7" s="36">
        <v>13.45</v>
      </c>
      <c r="DU7" s="36">
        <v>14.26</v>
      </c>
      <c r="DV7" s="36">
        <v>14.24</v>
      </c>
      <c r="DW7" s="36">
        <v>6.62</v>
      </c>
      <c r="DX7" s="36">
        <v>7.9</v>
      </c>
      <c r="DY7" s="36">
        <v>8.2200000000000006</v>
      </c>
      <c r="DZ7" s="36">
        <v>9.43</v>
      </c>
      <c r="EA7" s="36">
        <v>10.029999999999999</v>
      </c>
      <c r="EB7" s="36">
        <v>12.42</v>
      </c>
      <c r="EC7" s="36">
        <v>0</v>
      </c>
      <c r="ED7" s="36">
        <v>0</v>
      </c>
      <c r="EE7" s="36">
        <v>2.2999999999999998</v>
      </c>
      <c r="EF7" s="36">
        <v>1.19</v>
      </c>
      <c r="EG7" s="36">
        <v>0.37</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2016-02-15T09:56:14Z</cp:lastPrinted>
  <dcterms:created xsi:type="dcterms:W3CDTF">2016-02-03T07:28:19Z</dcterms:created>
  <dcterms:modified xsi:type="dcterms:W3CDTF">2016-02-15T09:56:19Z</dcterms:modified>
  <cp:category/>
</cp:coreProperties>
</file>