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sv3\企画総務課$\30_企画調整担当\ファイル格納基準\００共通\００庶務\０１　　照会文書\2015(H27)年度\高知市\160218〆切（財政課）_公営企業会計における経営比較分析表の分析等について（依頼及び情報提供）\回答（案）\"/>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definedNames>
    <definedName name="_xlnm.Print_Area" localSheetId="0">法適用_下水道事業!$A$1:$CA$84</definedName>
  </definedName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D10" i="5" l="1"/>
  <c r="C10" i="5"/>
  <c r="E10" i="5"/>
  <c r="B10" i="5"/>
</calcChain>
</file>

<file path=xl/sharedStrings.xml><?xml version="1.0" encoding="utf-8"?>
<sst xmlns="http://schemas.openxmlformats.org/spreadsheetml/2006/main" count="308" uniqueCount="110">
  <si>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</si>
  <si>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</si>
  <si>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</si>
  <si>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</si>
  <si>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</si>
  <si>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</si>
  <si>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</si>
  <si>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</si>
  <si>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</si>
  <si>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</si>
  <si>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</si>
  <si>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</si>
  <si>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</si>
  <si>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</si>
  <si>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</si>
  <si>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</si>
  <si>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</si>
  <si>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</si>
  <si>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</si>
  <si>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</si>
  <si>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</si>
  <si>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</si>
  <si>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</si>
  <si>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</si>
  <si>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</si>
  <si>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</si>
  <si>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</si>
  <si>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</si>
  <si>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</si>
  <si>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</si>
  <si>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</si>
  <si>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</si>
  <si>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</si>
  <si>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</si>
  <si>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</si>
  <si>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</si>
  <si>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</si>
  <si>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</si>
  <si>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</si>
  <si>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</si>
  <si>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</si>
  <si>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</si>
  <si>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</si>
  <si>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</si>
  <si>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</si>
  <si>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</si>
  <si>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</si>
  <si>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</si>
  <si>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</si>
  <si>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</si>
  <si>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</si>
  <si>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</si>
  <si>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</si>
  <si>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</si>
  <si>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</si>
  <si>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</si>
  <si>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</si>
  <si>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</si>
  <si>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</si>
  <si>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</si>
  <si>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</si>
  <si>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</si>
  <si>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</si>
  <si>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</si>
  <si>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</si>
  <si>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</si>
  <si>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</si>
  <si>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</si>
  <si>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</si>
  <si>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</si>
  <si>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</si>
  <si>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</si>
  <si>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</si>
  <si>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</si>
  <si>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</si>
  <si>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</si>
  <si>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</si>
  <si>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</si>
  <si>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</si>
  <si>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</si>
  <si>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</si>
  <si>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</si>
  <si>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</si>
  <si>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</si>
  <si>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</si>
  <si>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</si>
  <si>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</si>
  <si>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</si>
  <si>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</si>
  <si>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</si>
  <si>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</si>
  <si>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</si>
  <si>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</si>
  <si>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</si>
  <si>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</si>
  <si>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</si>
  <si>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高知県　高知市</t>
  </si>
  <si>
    <t>法適用</t>
  </si>
  <si>
    <t>下水道事業</t>
  </si>
  <si>
    <t>公共下水道</t>
  </si>
  <si>
    <t>Ac1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</si>
  <si>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</si>
  <si>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</si>
  <si>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</si>
  <si>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</si>
  <si>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</si>
  <si>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</si>
  <si>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平成26年度に地方公営企業法を適用し，損益計算書や貸借対照表などの財務諸表に基づく経営分析を進めている。法適用後は，減価償却費の計上等から損益計算においては損失が発生し，早急な経営改善が必要となっている。
　経費回収率や汚水処理原価は，類似団体の平均となっているが，経常収支比率や流動比率，水洗化率が低く，累積欠損金比率が高いことから，早期の収益確保が必要となっている。
　また，施設利用率は，類似団体平均より高く，効率的な施設の利用ができているが，企業債残高対事業規模比率が高いことから，効率的な整備等による企業債の発行抑制の検討も必要となっている。</t>
    <rPh sb="1" eb="3">
      <t>ヘイセイ</t>
    </rPh>
    <rPh sb="5" eb="7">
      <t>ネンド</t>
    </rPh>
    <rPh sb="8" eb="10">
      <t>チホウ</t>
    </rPh>
    <rPh sb="10" eb="12">
      <t>コウエイ</t>
    </rPh>
    <rPh sb="12" eb="14">
      <t>キギョウ</t>
    </rPh>
    <rPh sb="14" eb="15">
      <t>ホウ</t>
    </rPh>
    <rPh sb="16" eb="18">
      <t>テキヨウ</t>
    </rPh>
    <rPh sb="20" eb="22">
      <t>ソンエキ</t>
    </rPh>
    <rPh sb="22" eb="24">
      <t>ケイサン</t>
    </rPh>
    <rPh sb="24" eb="25">
      <t>ショ</t>
    </rPh>
    <rPh sb="26" eb="28">
      <t>タイシャク</t>
    </rPh>
    <rPh sb="28" eb="31">
      <t>タイショウヒョウ</t>
    </rPh>
    <rPh sb="34" eb="36">
      <t>ザイム</t>
    </rPh>
    <rPh sb="36" eb="38">
      <t>ショヒョウ</t>
    </rPh>
    <rPh sb="39" eb="40">
      <t>モト</t>
    </rPh>
    <rPh sb="42" eb="44">
      <t>ケイエイ</t>
    </rPh>
    <rPh sb="44" eb="46">
      <t>ブンセキ</t>
    </rPh>
    <rPh sb="47" eb="48">
      <t>スス</t>
    </rPh>
    <rPh sb="53" eb="54">
      <t>ホウ</t>
    </rPh>
    <rPh sb="54" eb="56">
      <t>テキヨウ</t>
    </rPh>
    <rPh sb="56" eb="57">
      <t>ゴ</t>
    </rPh>
    <rPh sb="59" eb="64">
      <t>ゲンカ</t>
    </rPh>
    <rPh sb="65" eb="67">
      <t>ケイジョウ</t>
    </rPh>
    <rPh sb="67" eb="68">
      <t>トウ</t>
    </rPh>
    <rPh sb="70" eb="72">
      <t>ソンエキ</t>
    </rPh>
    <rPh sb="72" eb="74">
      <t>ケイサン</t>
    </rPh>
    <rPh sb="79" eb="81">
      <t>ソンシツ</t>
    </rPh>
    <rPh sb="82" eb="84">
      <t>ハッセイ</t>
    </rPh>
    <rPh sb="86" eb="88">
      <t>ソウキュウ</t>
    </rPh>
    <rPh sb="89" eb="91">
      <t>ケイエイ</t>
    </rPh>
    <rPh sb="91" eb="93">
      <t>カイゼン</t>
    </rPh>
    <rPh sb="94" eb="96">
      <t>ヒツヨウ</t>
    </rPh>
    <rPh sb="105" eb="107">
      <t>ケイヒ</t>
    </rPh>
    <rPh sb="107" eb="109">
      <t>カイシュウ</t>
    </rPh>
    <rPh sb="109" eb="110">
      <t>リツ</t>
    </rPh>
    <rPh sb="111" eb="113">
      <t>オスイ</t>
    </rPh>
    <rPh sb="113" eb="115">
      <t>ショリ</t>
    </rPh>
    <rPh sb="115" eb="117">
      <t>ゲンカ</t>
    </rPh>
    <rPh sb="119" eb="121">
      <t>ルイジ</t>
    </rPh>
    <rPh sb="121" eb="123">
      <t>ダンタイ</t>
    </rPh>
    <rPh sb="124" eb="126">
      <t>ヘイキン</t>
    </rPh>
    <rPh sb="134" eb="136">
      <t>ケイジョウ</t>
    </rPh>
    <rPh sb="136" eb="138">
      <t>シュウシ</t>
    </rPh>
    <rPh sb="138" eb="140">
      <t>ヒリツ</t>
    </rPh>
    <rPh sb="141" eb="143">
      <t>リュウドウ</t>
    </rPh>
    <rPh sb="143" eb="145">
      <t>ヒリツ</t>
    </rPh>
    <rPh sb="146" eb="149">
      <t>スイセンカ</t>
    </rPh>
    <rPh sb="149" eb="150">
      <t>リツ</t>
    </rPh>
    <rPh sb="151" eb="152">
      <t>ヒク</t>
    </rPh>
    <rPh sb="154" eb="156">
      <t>ルイセキ</t>
    </rPh>
    <rPh sb="156" eb="159">
      <t>ケッソンキン</t>
    </rPh>
    <rPh sb="159" eb="161">
      <t>ヒリツ</t>
    </rPh>
    <rPh sb="162" eb="163">
      <t>タカ</t>
    </rPh>
    <rPh sb="169" eb="171">
      <t>ソウキ</t>
    </rPh>
    <rPh sb="172" eb="174">
      <t>シュウエキ</t>
    </rPh>
    <rPh sb="174" eb="176">
      <t>カクホ</t>
    </rPh>
    <rPh sb="177" eb="179">
      <t>ヒツヨウ</t>
    </rPh>
    <rPh sb="191" eb="193">
      <t>シセツ</t>
    </rPh>
    <rPh sb="193" eb="196">
      <t>リヨウリツ</t>
    </rPh>
    <rPh sb="198" eb="200">
      <t>ルイジ</t>
    </rPh>
    <rPh sb="200" eb="202">
      <t>ダンタイ</t>
    </rPh>
    <rPh sb="202" eb="204">
      <t>ヘイキン</t>
    </rPh>
    <rPh sb="206" eb="207">
      <t>タカ</t>
    </rPh>
    <rPh sb="209" eb="212">
      <t>コウリツテキ</t>
    </rPh>
    <rPh sb="213" eb="215">
      <t>シセツ</t>
    </rPh>
    <rPh sb="216" eb="218">
      <t>リヨウ</t>
    </rPh>
    <rPh sb="226" eb="228">
      <t>キギョウ</t>
    </rPh>
    <rPh sb="228" eb="229">
      <t>サイ</t>
    </rPh>
    <rPh sb="229" eb="231">
      <t>ザンダカ</t>
    </rPh>
    <rPh sb="231" eb="232">
      <t>タイ</t>
    </rPh>
    <rPh sb="232" eb="234">
      <t>ジギョウ</t>
    </rPh>
    <rPh sb="234" eb="236">
      <t>キボ</t>
    </rPh>
    <rPh sb="236" eb="238">
      <t>ヒリツ</t>
    </rPh>
    <rPh sb="239" eb="240">
      <t>タカ</t>
    </rPh>
    <rPh sb="246" eb="248">
      <t>コウリツ</t>
    </rPh>
    <rPh sb="248" eb="249">
      <t>テキ</t>
    </rPh>
    <rPh sb="250" eb="252">
      <t>セイビ</t>
    </rPh>
    <rPh sb="252" eb="253">
      <t>トウ</t>
    </rPh>
    <rPh sb="256" eb="258">
      <t>キギョウ</t>
    </rPh>
    <rPh sb="258" eb="259">
      <t>サイ</t>
    </rPh>
    <rPh sb="260" eb="262">
      <t>ハッコウ</t>
    </rPh>
    <rPh sb="262" eb="264">
      <t>ヨクセイ</t>
    </rPh>
    <rPh sb="265" eb="267">
      <t>ケントウ</t>
    </rPh>
    <rPh sb="268" eb="270">
      <t>ヒツヨウ</t>
    </rPh>
    <phoneticPr fontId="4"/>
  </si>
  <si>
    <t>　類似団体との比較では，管渠老朽化率は高く，管渠改善率は低くなっている。普及率（平成26年度末）が57.3％と類似団体平均（91.2％）より低く，未普及地域の早期解消に向けて，積極的な汚水整備に取り組んでおり，老朽管の計画的な更新には至っていない状況となっている。
　今後は，経営戦略やアセットマネジメント計画の策定及び推進により，計画的かつ効果的に老朽管の更新を進めていく。</t>
    <rPh sb="19" eb="20">
      <t>タカ</t>
    </rPh>
    <rPh sb="28" eb="29">
      <t>ヒク</t>
    </rPh>
    <rPh sb="105" eb="107">
      <t>ロウキュウ</t>
    </rPh>
    <rPh sb="109" eb="112">
      <t>ケイカクテキ</t>
    </rPh>
    <rPh sb="113" eb="115">
      <t>コウシン</t>
    </rPh>
    <rPh sb="117" eb="118">
      <t>イタ</t>
    </rPh>
    <rPh sb="123" eb="125">
      <t>ジョウキョウ</t>
    </rPh>
    <rPh sb="134" eb="136">
      <t>コンゴ</t>
    </rPh>
    <rPh sb="166" eb="169">
      <t>ケイカクテキ</t>
    </rPh>
    <rPh sb="171" eb="174">
      <t>コウカテキ</t>
    </rPh>
    <rPh sb="175" eb="177">
      <t>ロウキュウ</t>
    </rPh>
    <rPh sb="177" eb="178">
      <t>カン</t>
    </rPh>
    <rPh sb="179" eb="181">
      <t>コウシン</t>
    </rPh>
    <rPh sb="182" eb="183">
      <t>スス</t>
    </rPh>
    <phoneticPr fontId="4"/>
  </si>
  <si>
    <t>　本年度に学識経験者や市民代表で構成する経営審議会を立ち上げ，今後の経営のあり方について議論をいただいている。今後は，平成28年度末の答申に基づき，経営戦略を策定する予定である。
　下水道経営においては，脆弱な財政基盤の強化が喫緊の課題であり，普及率や水洗化率の向上，使用料の適正化等による収益の確保とともに，投資や経営の合理化が必要である。長期的に安定した持続可能なサービスの提供に向け，経営戦略に基づく経営改善に取り組んでいく。</t>
    <rPh sb="55" eb="57">
      <t>コンゴ</t>
    </rPh>
    <rPh sb="91" eb="93">
      <t>ゲスイ</t>
    </rPh>
    <rPh sb="93" eb="94">
      <t>ドウ</t>
    </rPh>
    <rPh sb="94" eb="96">
      <t>ケイエイ</t>
    </rPh>
    <rPh sb="102" eb="104">
      <t>ゼイジャク</t>
    </rPh>
    <rPh sb="105" eb="107">
      <t>ザイセイ</t>
    </rPh>
    <rPh sb="107" eb="109">
      <t>キバン</t>
    </rPh>
    <rPh sb="110" eb="112">
      <t>キョウカ</t>
    </rPh>
    <rPh sb="113" eb="115">
      <t>キッキン</t>
    </rPh>
    <rPh sb="116" eb="118">
      <t>カダイ</t>
    </rPh>
    <rPh sb="122" eb="124">
      <t>フキュウ</t>
    </rPh>
    <rPh sb="124" eb="125">
      <t>リツ</t>
    </rPh>
    <rPh sb="126" eb="129">
      <t>スイセンカ</t>
    </rPh>
    <rPh sb="129" eb="130">
      <t>リツ</t>
    </rPh>
    <rPh sb="131" eb="133">
      <t>コウジョウ</t>
    </rPh>
    <rPh sb="134" eb="137">
      <t>シヨウリョウ</t>
    </rPh>
    <rPh sb="138" eb="141">
      <t>テキセイカ</t>
    </rPh>
    <rPh sb="141" eb="142">
      <t>トウ</t>
    </rPh>
    <rPh sb="145" eb="147">
      <t>シュウエキ</t>
    </rPh>
    <rPh sb="148" eb="150">
      <t>カクホ</t>
    </rPh>
    <rPh sb="155" eb="157">
      <t>トウシ</t>
    </rPh>
    <rPh sb="158" eb="160">
      <t>ケイエイ</t>
    </rPh>
    <rPh sb="161" eb="163">
      <t>ゴウリ</t>
    </rPh>
    <rPh sb="163" eb="164">
      <t>カ</t>
    </rPh>
    <rPh sb="165" eb="167">
      <t>ヒツヨウ</t>
    </rPh>
    <rPh sb="171" eb="173">
      <t>チョウキ</t>
    </rPh>
    <rPh sb="173" eb="174">
      <t>テキ</t>
    </rPh>
    <rPh sb="175" eb="177">
      <t>アンテイ</t>
    </rPh>
    <rPh sb="179" eb="181">
      <t>ジゾク</t>
    </rPh>
    <rPh sb="181" eb="183">
      <t>カノウ</t>
    </rPh>
    <rPh sb="189" eb="191">
      <t>テイキョウ</t>
    </rPh>
    <rPh sb="192" eb="193">
      <t>ム</t>
    </rPh>
    <rPh sb="195" eb="197">
      <t>ケイエイ</t>
    </rPh>
    <rPh sb="197" eb="199">
      <t>センリャク</t>
    </rPh>
    <rPh sb="200" eb="201">
      <t>モト</t>
    </rPh>
    <rPh sb="203" eb="205">
      <t>ケイエイ</t>
    </rPh>
    <rPh sb="205" eb="207">
      <t>カイゼン</t>
    </rPh>
    <rPh sb="208" eb="209">
      <t>ト</t>
    </rPh>
    <rPh sb="210" eb="211">
      <t>ク</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</si>
</sst>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0.02</c:v>
                </c:pt>
              </c:numCache>
            </c:numRef>
          </c:val>
        </c:ser>
        <c:dLbls>
          <c:showLegendKey val="0"/>
          <c:showVal val="0"/>
          <c:showCatName val="0"/>
          <c:showSerName val="0"/>
          <c:showPercent val="0"/>
          <c:showBubbleSize val="0"/>
        </c:dLbls>
        <c:gapWidth val="150"/>
        <c:axId val="147638600"/>
        <c:axId val="205484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0.11</c:v>
                </c:pt>
              </c:numCache>
            </c:numRef>
          </c:val>
          <c:smooth val="0"/>
        </c:ser>
        <c:dLbls>
          <c:showLegendKey val="0"/>
          <c:showVal val="0"/>
          <c:showCatName val="0"/>
          <c:showSerName val="0"/>
          <c:showPercent val="0"/>
          <c:showBubbleSize val="0"/>
        </c:dLbls>
        <c:marker val="1"/>
        <c:smooth val="0"/>
        <c:axId val="147638600"/>
        <c:axId val="205484096"/>
      </c:lineChart>
      <c:dateAx>
        <c:axId val="147638600"/>
        <c:scaling>
          <c:orientation val="minMax"/>
        </c:scaling>
        <c:delete val="1"/>
        <c:axPos val="b"/>
        <c:numFmt formatCode="ge" sourceLinked="1"/>
        <c:majorTickMark val="none"/>
        <c:minorTickMark val="none"/>
        <c:tickLblPos val="none"/>
        <c:crossAx val="205484096"/>
        <c:crosses val="autoZero"/>
        <c:auto val="1"/>
        <c:lblOffset val="100"/>
        <c:baseTimeUnit val="years"/>
      </c:dateAx>
      <c:valAx>
        <c:axId val="205484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7638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64.739999999999995</c:v>
                </c:pt>
              </c:numCache>
            </c:numRef>
          </c:val>
        </c:ser>
        <c:dLbls>
          <c:showLegendKey val="0"/>
          <c:showVal val="0"/>
          <c:showCatName val="0"/>
          <c:showSerName val="0"/>
          <c:showPercent val="0"/>
          <c:showBubbleSize val="0"/>
        </c:dLbls>
        <c:gapWidth val="150"/>
        <c:axId val="204288408"/>
        <c:axId val="204289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0</c:v>
                </c:pt>
                <c:pt idx="3">
                  <c:v>0</c:v>
                </c:pt>
                <c:pt idx="4">
                  <c:v>61.03</c:v>
                </c:pt>
              </c:numCache>
            </c:numRef>
          </c:val>
          <c:smooth val="0"/>
        </c:ser>
        <c:dLbls>
          <c:showLegendKey val="0"/>
          <c:showVal val="0"/>
          <c:showCatName val="0"/>
          <c:showSerName val="0"/>
          <c:showPercent val="0"/>
          <c:showBubbleSize val="0"/>
        </c:dLbls>
        <c:marker val="1"/>
        <c:smooth val="0"/>
        <c:axId val="204288408"/>
        <c:axId val="204289584"/>
      </c:lineChart>
      <c:dateAx>
        <c:axId val="204288408"/>
        <c:scaling>
          <c:orientation val="minMax"/>
        </c:scaling>
        <c:delete val="1"/>
        <c:axPos val="b"/>
        <c:numFmt formatCode="ge" sourceLinked="1"/>
        <c:majorTickMark val="none"/>
        <c:minorTickMark val="none"/>
        <c:tickLblPos val="none"/>
        <c:crossAx val="204289584"/>
        <c:crosses val="autoZero"/>
        <c:auto val="1"/>
        <c:lblOffset val="100"/>
        <c:baseTimeUnit val="years"/>
      </c:dateAx>
      <c:valAx>
        <c:axId val="204289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28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0</c:v>
                </c:pt>
                <c:pt idx="1">
                  <c:v>0</c:v>
                </c:pt>
                <c:pt idx="2">
                  <c:v>0</c:v>
                </c:pt>
                <c:pt idx="3">
                  <c:v>0</c:v>
                </c:pt>
                <c:pt idx="4">
                  <c:v>84</c:v>
                </c:pt>
              </c:numCache>
            </c:numRef>
          </c:val>
        </c:ser>
        <c:dLbls>
          <c:showLegendKey val="0"/>
          <c:showVal val="0"/>
          <c:showCatName val="0"/>
          <c:showSerName val="0"/>
          <c:showPercent val="0"/>
          <c:showBubbleSize val="0"/>
        </c:dLbls>
        <c:gapWidth val="150"/>
        <c:axId val="206720848"/>
        <c:axId val="206721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0</c:v>
                </c:pt>
                <c:pt idx="3">
                  <c:v>0</c:v>
                </c:pt>
                <c:pt idx="4">
                  <c:v>93.83</c:v>
                </c:pt>
              </c:numCache>
            </c:numRef>
          </c:val>
          <c:smooth val="0"/>
        </c:ser>
        <c:dLbls>
          <c:showLegendKey val="0"/>
          <c:showVal val="0"/>
          <c:showCatName val="0"/>
          <c:showSerName val="0"/>
          <c:showPercent val="0"/>
          <c:showBubbleSize val="0"/>
        </c:dLbls>
        <c:marker val="1"/>
        <c:smooth val="0"/>
        <c:axId val="206720848"/>
        <c:axId val="206721240"/>
      </c:lineChart>
      <c:dateAx>
        <c:axId val="206720848"/>
        <c:scaling>
          <c:orientation val="minMax"/>
        </c:scaling>
        <c:delete val="1"/>
        <c:axPos val="b"/>
        <c:numFmt formatCode="ge" sourceLinked="1"/>
        <c:majorTickMark val="none"/>
        <c:minorTickMark val="none"/>
        <c:tickLblPos val="none"/>
        <c:crossAx val="206721240"/>
        <c:crosses val="autoZero"/>
        <c:auto val="1"/>
        <c:lblOffset val="100"/>
        <c:baseTimeUnit val="years"/>
      </c:dateAx>
      <c:valAx>
        <c:axId val="206721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720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0</c:v>
                </c:pt>
                <c:pt idx="1">
                  <c:v>0</c:v>
                </c:pt>
                <c:pt idx="2">
                  <c:v>0</c:v>
                </c:pt>
                <c:pt idx="3">
                  <c:v>0</c:v>
                </c:pt>
                <c:pt idx="4">
                  <c:v>89.29</c:v>
                </c:pt>
              </c:numCache>
            </c:numRef>
          </c:val>
        </c:ser>
        <c:dLbls>
          <c:showLegendKey val="0"/>
          <c:showVal val="0"/>
          <c:showCatName val="0"/>
          <c:showSerName val="0"/>
          <c:showPercent val="0"/>
          <c:showBubbleSize val="0"/>
        </c:dLbls>
        <c:gapWidth val="150"/>
        <c:axId val="205572128"/>
        <c:axId val="20557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0</c:v>
                </c:pt>
                <c:pt idx="3">
                  <c:v>0</c:v>
                </c:pt>
                <c:pt idx="4">
                  <c:v>105.47</c:v>
                </c:pt>
              </c:numCache>
            </c:numRef>
          </c:val>
          <c:smooth val="0"/>
        </c:ser>
        <c:dLbls>
          <c:showLegendKey val="0"/>
          <c:showVal val="0"/>
          <c:showCatName val="0"/>
          <c:showSerName val="0"/>
          <c:showPercent val="0"/>
          <c:showBubbleSize val="0"/>
        </c:dLbls>
        <c:marker val="1"/>
        <c:smooth val="0"/>
        <c:axId val="205572128"/>
        <c:axId val="205576608"/>
      </c:lineChart>
      <c:dateAx>
        <c:axId val="205572128"/>
        <c:scaling>
          <c:orientation val="minMax"/>
        </c:scaling>
        <c:delete val="1"/>
        <c:axPos val="b"/>
        <c:numFmt formatCode="ge" sourceLinked="1"/>
        <c:majorTickMark val="none"/>
        <c:minorTickMark val="none"/>
        <c:tickLblPos val="none"/>
        <c:crossAx val="205576608"/>
        <c:crosses val="autoZero"/>
        <c:auto val="1"/>
        <c:lblOffset val="100"/>
        <c:baseTimeUnit val="years"/>
      </c:dateAx>
      <c:valAx>
        <c:axId val="20557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572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0</c:v>
                </c:pt>
                <c:pt idx="1">
                  <c:v>0</c:v>
                </c:pt>
                <c:pt idx="2">
                  <c:v>0</c:v>
                </c:pt>
                <c:pt idx="3">
                  <c:v>0</c:v>
                </c:pt>
                <c:pt idx="4">
                  <c:v>4.1900000000000004</c:v>
                </c:pt>
              </c:numCache>
            </c:numRef>
          </c:val>
        </c:ser>
        <c:dLbls>
          <c:showLegendKey val="0"/>
          <c:showVal val="0"/>
          <c:showCatName val="0"/>
          <c:showSerName val="0"/>
          <c:showPercent val="0"/>
          <c:showBubbleSize val="0"/>
        </c:dLbls>
        <c:gapWidth val="150"/>
        <c:axId val="205516752"/>
        <c:axId val="204283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0</c:v>
                </c:pt>
                <c:pt idx="3">
                  <c:v>0</c:v>
                </c:pt>
                <c:pt idx="4">
                  <c:v>28.06</c:v>
                </c:pt>
              </c:numCache>
            </c:numRef>
          </c:val>
          <c:smooth val="0"/>
        </c:ser>
        <c:dLbls>
          <c:showLegendKey val="0"/>
          <c:showVal val="0"/>
          <c:showCatName val="0"/>
          <c:showSerName val="0"/>
          <c:showPercent val="0"/>
          <c:showBubbleSize val="0"/>
        </c:dLbls>
        <c:marker val="1"/>
        <c:smooth val="0"/>
        <c:axId val="205516752"/>
        <c:axId val="204283704"/>
      </c:lineChart>
      <c:dateAx>
        <c:axId val="205516752"/>
        <c:scaling>
          <c:orientation val="minMax"/>
        </c:scaling>
        <c:delete val="1"/>
        <c:axPos val="b"/>
        <c:numFmt formatCode="ge" sourceLinked="1"/>
        <c:majorTickMark val="none"/>
        <c:minorTickMark val="none"/>
        <c:tickLblPos val="none"/>
        <c:crossAx val="204283704"/>
        <c:crosses val="autoZero"/>
        <c:auto val="1"/>
        <c:lblOffset val="100"/>
        <c:baseTimeUnit val="years"/>
      </c:dateAx>
      <c:valAx>
        <c:axId val="204283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51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4.58</c:v>
                </c:pt>
              </c:numCache>
            </c:numRef>
          </c:val>
        </c:ser>
        <c:dLbls>
          <c:showLegendKey val="0"/>
          <c:showVal val="0"/>
          <c:showCatName val="0"/>
          <c:showSerName val="0"/>
          <c:showPercent val="0"/>
          <c:showBubbleSize val="0"/>
        </c:dLbls>
        <c:gapWidth val="150"/>
        <c:axId val="204287232"/>
        <c:axId val="204286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3.32</c:v>
                </c:pt>
              </c:numCache>
            </c:numRef>
          </c:val>
          <c:smooth val="0"/>
        </c:ser>
        <c:dLbls>
          <c:showLegendKey val="0"/>
          <c:showVal val="0"/>
          <c:showCatName val="0"/>
          <c:showSerName val="0"/>
          <c:showPercent val="0"/>
          <c:showBubbleSize val="0"/>
        </c:dLbls>
        <c:marker val="1"/>
        <c:smooth val="0"/>
        <c:axId val="204287232"/>
        <c:axId val="204286840"/>
      </c:lineChart>
      <c:dateAx>
        <c:axId val="204287232"/>
        <c:scaling>
          <c:orientation val="minMax"/>
        </c:scaling>
        <c:delete val="1"/>
        <c:axPos val="b"/>
        <c:numFmt formatCode="ge" sourceLinked="1"/>
        <c:majorTickMark val="none"/>
        <c:minorTickMark val="none"/>
        <c:tickLblPos val="none"/>
        <c:crossAx val="204286840"/>
        <c:crosses val="autoZero"/>
        <c:auto val="1"/>
        <c:lblOffset val="100"/>
        <c:baseTimeUnit val="years"/>
      </c:dateAx>
      <c:valAx>
        <c:axId val="204286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287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0</c:v>
                </c:pt>
                <c:pt idx="1">
                  <c:v>0</c:v>
                </c:pt>
                <c:pt idx="2">
                  <c:v>0</c:v>
                </c:pt>
                <c:pt idx="3">
                  <c:v>0</c:v>
                </c:pt>
                <c:pt idx="4">
                  <c:v>157.03</c:v>
                </c:pt>
              </c:numCache>
            </c:numRef>
          </c:val>
        </c:ser>
        <c:dLbls>
          <c:showLegendKey val="0"/>
          <c:showVal val="0"/>
          <c:showCatName val="0"/>
          <c:showSerName val="0"/>
          <c:showPercent val="0"/>
          <c:showBubbleSize val="0"/>
        </c:dLbls>
        <c:gapWidth val="150"/>
        <c:axId val="205674160"/>
        <c:axId val="205674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c:v>0</c:v>
                </c:pt>
                <c:pt idx="4">
                  <c:v>13.3</c:v>
                </c:pt>
              </c:numCache>
            </c:numRef>
          </c:val>
          <c:smooth val="0"/>
        </c:ser>
        <c:dLbls>
          <c:showLegendKey val="0"/>
          <c:showVal val="0"/>
          <c:showCatName val="0"/>
          <c:showSerName val="0"/>
          <c:showPercent val="0"/>
          <c:showBubbleSize val="0"/>
        </c:dLbls>
        <c:marker val="1"/>
        <c:smooth val="0"/>
        <c:axId val="205674160"/>
        <c:axId val="205674552"/>
      </c:lineChart>
      <c:dateAx>
        <c:axId val="205674160"/>
        <c:scaling>
          <c:orientation val="minMax"/>
        </c:scaling>
        <c:delete val="1"/>
        <c:axPos val="b"/>
        <c:numFmt formatCode="ge" sourceLinked="1"/>
        <c:majorTickMark val="none"/>
        <c:minorTickMark val="none"/>
        <c:tickLblPos val="none"/>
        <c:crossAx val="205674552"/>
        <c:crosses val="autoZero"/>
        <c:auto val="1"/>
        <c:lblOffset val="100"/>
        <c:baseTimeUnit val="years"/>
      </c:dateAx>
      <c:valAx>
        <c:axId val="205674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67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0</c:v>
                </c:pt>
                <c:pt idx="1">
                  <c:v>0</c:v>
                </c:pt>
                <c:pt idx="2">
                  <c:v>0</c:v>
                </c:pt>
                <c:pt idx="3">
                  <c:v>0</c:v>
                </c:pt>
                <c:pt idx="4">
                  <c:v>35.42</c:v>
                </c:pt>
              </c:numCache>
            </c:numRef>
          </c:val>
        </c:ser>
        <c:dLbls>
          <c:showLegendKey val="0"/>
          <c:showVal val="0"/>
          <c:showCatName val="0"/>
          <c:showSerName val="0"/>
          <c:showPercent val="0"/>
          <c:showBubbleSize val="0"/>
        </c:dLbls>
        <c:gapWidth val="150"/>
        <c:axId val="205675728"/>
        <c:axId val="2056761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0</c:v>
                </c:pt>
                <c:pt idx="3">
                  <c:v>0</c:v>
                </c:pt>
                <c:pt idx="4">
                  <c:v>52.63</c:v>
                </c:pt>
              </c:numCache>
            </c:numRef>
          </c:val>
          <c:smooth val="0"/>
        </c:ser>
        <c:dLbls>
          <c:showLegendKey val="0"/>
          <c:showVal val="0"/>
          <c:showCatName val="0"/>
          <c:showSerName val="0"/>
          <c:showPercent val="0"/>
          <c:showBubbleSize val="0"/>
        </c:dLbls>
        <c:marker val="1"/>
        <c:smooth val="0"/>
        <c:axId val="205675728"/>
        <c:axId val="205676120"/>
      </c:lineChart>
      <c:dateAx>
        <c:axId val="205675728"/>
        <c:scaling>
          <c:orientation val="minMax"/>
        </c:scaling>
        <c:delete val="1"/>
        <c:axPos val="b"/>
        <c:numFmt formatCode="ge" sourceLinked="1"/>
        <c:majorTickMark val="none"/>
        <c:minorTickMark val="none"/>
        <c:tickLblPos val="none"/>
        <c:crossAx val="205676120"/>
        <c:crosses val="autoZero"/>
        <c:auto val="1"/>
        <c:lblOffset val="100"/>
        <c:baseTimeUnit val="years"/>
      </c:dateAx>
      <c:valAx>
        <c:axId val="205676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67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1180.3499999999999</c:v>
                </c:pt>
              </c:numCache>
            </c:numRef>
          </c:val>
        </c:ser>
        <c:dLbls>
          <c:showLegendKey val="0"/>
          <c:showVal val="0"/>
          <c:showCatName val="0"/>
          <c:showSerName val="0"/>
          <c:showPercent val="0"/>
          <c:showBubbleSize val="0"/>
        </c:dLbls>
        <c:gapWidth val="150"/>
        <c:axId val="205677296"/>
        <c:axId val="206073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0</c:v>
                </c:pt>
                <c:pt idx="3">
                  <c:v>0</c:v>
                </c:pt>
                <c:pt idx="4">
                  <c:v>843.57</c:v>
                </c:pt>
              </c:numCache>
            </c:numRef>
          </c:val>
          <c:smooth val="0"/>
        </c:ser>
        <c:dLbls>
          <c:showLegendKey val="0"/>
          <c:showVal val="0"/>
          <c:showCatName val="0"/>
          <c:showSerName val="0"/>
          <c:showPercent val="0"/>
          <c:showBubbleSize val="0"/>
        </c:dLbls>
        <c:marker val="1"/>
        <c:smooth val="0"/>
        <c:axId val="205677296"/>
        <c:axId val="206073832"/>
      </c:lineChart>
      <c:dateAx>
        <c:axId val="205677296"/>
        <c:scaling>
          <c:orientation val="minMax"/>
        </c:scaling>
        <c:delete val="1"/>
        <c:axPos val="b"/>
        <c:numFmt formatCode="ge" sourceLinked="1"/>
        <c:majorTickMark val="none"/>
        <c:minorTickMark val="none"/>
        <c:tickLblPos val="none"/>
        <c:crossAx val="206073832"/>
        <c:crosses val="autoZero"/>
        <c:auto val="1"/>
        <c:lblOffset val="100"/>
        <c:baseTimeUnit val="years"/>
      </c:dateAx>
      <c:valAx>
        <c:axId val="206073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677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0</c:v>
                </c:pt>
                <c:pt idx="1">
                  <c:v>0</c:v>
                </c:pt>
                <c:pt idx="2">
                  <c:v>0</c:v>
                </c:pt>
                <c:pt idx="3">
                  <c:v>0</c:v>
                </c:pt>
                <c:pt idx="4">
                  <c:v>104.77</c:v>
                </c:pt>
              </c:numCache>
            </c:numRef>
          </c:val>
        </c:ser>
        <c:dLbls>
          <c:showLegendKey val="0"/>
          <c:showVal val="0"/>
          <c:showCatName val="0"/>
          <c:showSerName val="0"/>
          <c:showPercent val="0"/>
          <c:showBubbleSize val="0"/>
        </c:dLbls>
        <c:gapWidth val="150"/>
        <c:axId val="205673768"/>
        <c:axId val="206075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0</c:v>
                </c:pt>
                <c:pt idx="3">
                  <c:v>0</c:v>
                </c:pt>
                <c:pt idx="4">
                  <c:v>99.86</c:v>
                </c:pt>
              </c:numCache>
            </c:numRef>
          </c:val>
          <c:smooth val="0"/>
        </c:ser>
        <c:dLbls>
          <c:showLegendKey val="0"/>
          <c:showVal val="0"/>
          <c:showCatName val="0"/>
          <c:showSerName val="0"/>
          <c:showPercent val="0"/>
          <c:showBubbleSize val="0"/>
        </c:dLbls>
        <c:marker val="1"/>
        <c:smooth val="0"/>
        <c:axId val="205673768"/>
        <c:axId val="206075008"/>
      </c:lineChart>
      <c:dateAx>
        <c:axId val="205673768"/>
        <c:scaling>
          <c:orientation val="minMax"/>
        </c:scaling>
        <c:delete val="1"/>
        <c:axPos val="b"/>
        <c:numFmt formatCode="ge" sourceLinked="1"/>
        <c:majorTickMark val="none"/>
        <c:minorTickMark val="none"/>
        <c:tickLblPos val="none"/>
        <c:crossAx val="206075008"/>
        <c:crosses val="autoZero"/>
        <c:auto val="1"/>
        <c:lblOffset val="100"/>
        <c:baseTimeUnit val="years"/>
      </c:dateAx>
      <c:valAx>
        <c:axId val="206075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673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0</c:v>
                </c:pt>
                <c:pt idx="1">
                  <c:v>0</c:v>
                </c:pt>
                <c:pt idx="2">
                  <c:v>0</c:v>
                </c:pt>
                <c:pt idx="3">
                  <c:v>0</c:v>
                </c:pt>
                <c:pt idx="4">
                  <c:v>146.52000000000001</c:v>
                </c:pt>
              </c:numCache>
            </c:numRef>
          </c:val>
        </c:ser>
        <c:dLbls>
          <c:showLegendKey val="0"/>
          <c:showVal val="0"/>
          <c:showCatName val="0"/>
          <c:showSerName val="0"/>
          <c:showPercent val="0"/>
          <c:showBubbleSize val="0"/>
        </c:dLbls>
        <c:gapWidth val="150"/>
        <c:axId val="206076184"/>
        <c:axId val="206076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0</c:v>
                </c:pt>
                <c:pt idx="3">
                  <c:v>0</c:v>
                </c:pt>
                <c:pt idx="4">
                  <c:v>147.29</c:v>
                </c:pt>
              </c:numCache>
            </c:numRef>
          </c:val>
          <c:smooth val="0"/>
        </c:ser>
        <c:dLbls>
          <c:showLegendKey val="0"/>
          <c:showVal val="0"/>
          <c:showCatName val="0"/>
          <c:showSerName val="0"/>
          <c:showPercent val="0"/>
          <c:showBubbleSize val="0"/>
        </c:dLbls>
        <c:marker val="1"/>
        <c:smooth val="0"/>
        <c:axId val="206076184"/>
        <c:axId val="206076576"/>
      </c:lineChart>
      <c:dateAx>
        <c:axId val="206076184"/>
        <c:scaling>
          <c:orientation val="minMax"/>
        </c:scaling>
        <c:delete val="1"/>
        <c:axPos val="b"/>
        <c:numFmt formatCode="ge" sourceLinked="1"/>
        <c:majorTickMark val="none"/>
        <c:minorTickMark val="none"/>
        <c:tickLblPos val="none"/>
        <c:crossAx val="206076576"/>
        <c:crosses val="autoZero"/>
        <c:auto val="1"/>
        <c:lblOffset val="100"/>
        <c:baseTimeUnit val="years"/>
      </c:dateAx>
      <c:valAx>
        <c:axId val="20607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076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【107.74】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【4.71】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【56.46】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【36.27】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【4.35】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view="pageBreakPreview" topLeftCell="AY15" zoomScale="85" zoomScaleNormal="85" zoomScaleSheetLayoutView="85" workbookViewId="0">
      <selection activeCell="BL64" sqref="BL64:BZ65"/>
    </sheetView>
  </sheetViews>
  <sheetFormatPr defaultColWidth="2.625" defaultRowHeight="13.5" x14ac:dyDescent="0.15"/>
  <cols>
    <col min="1" max="1" width="2.625" customWidth="1"/>
    <col min="2" max="62" width="3.75" customWidth="1"/>
    <col min="64" max="78" width="3.125" customWidth="1"/>
    <col min="79" max="79" width="0.75"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x14ac:dyDescent="0.15">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x14ac:dyDescent="0.15">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2" t="str">
        <f>データ!H6</f>
        <v>高知県　高知市</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x14ac:dyDescent="0.15">
      <c r="A8" s="2"/>
      <c r="B8" s="70" t="str">
        <f>データ!I6</f>
        <v>法適用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Ac1</v>
      </c>
      <c r="X8" s="70"/>
      <c r="Y8" s="70"/>
      <c r="Z8" s="70"/>
      <c r="AA8" s="70"/>
      <c r="AB8" s="70"/>
      <c r="AC8" s="70"/>
      <c r="AD8" s="3"/>
      <c r="AE8" s="3"/>
      <c r="AF8" s="3"/>
      <c r="AG8" s="3"/>
      <c r="AH8" s="3"/>
      <c r="AI8" s="3"/>
      <c r="AJ8" s="3"/>
      <c r="AK8" s="3"/>
      <c r="AL8" s="64">
        <f>データ!R6</f>
        <v>337412</v>
      </c>
      <c r="AM8" s="64"/>
      <c r="AN8" s="64"/>
      <c r="AO8" s="64"/>
      <c r="AP8" s="64"/>
      <c r="AQ8" s="64"/>
      <c r="AR8" s="64"/>
      <c r="AS8" s="64"/>
      <c r="AT8" s="63">
        <f>データ!S6</f>
        <v>308.99</v>
      </c>
      <c r="AU8" s="63"/>
      <c r="AV8" s="63"/>
      <c r="AW8" s="63"/>
      <c r="AX8" s="63"/>
      <c r="AY8" s="63"/>
      <c r="AZ8" s="63"/>
      <c r="BA8" s="63"/>
      <c r="BB8" s="63">
        <f>データ!T6</f>
        <v>1091.98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x14ac:dyDescent="0.15">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x14ac:dyDescent="0.15">
      <c r="A10" s="2"/>
      <c r="B10" s="63" t="str">
        <f>データ!M6</f>
        <v>-</v>
      </c>
      <c r="C10" s="63"/>
      <c r="D10" s="63"/>
      <c r="E10" s="63"/>
      <c r="F10" s="63"/>
      <c r="G10" s="63"/>
      <c r="H10" s="63"/>
      <c r="I10" s="63">
        <f>データ!N6</f>
        <v>43.06</v>
      </c>
      <c r="J10" s="63"/>
      <c r="K10" s="63"/>
      <c r="L10" s="63"/>
      <c r="M10" s="63"/>
      <c r="N10" s="63"/>
      <c r="O10" s="63"/>
      <c r="P10" s="63">
        <f>データ!O6</f>
        <v>57.31</v>
      </c>
      <c r="Q10" s="63"/>
      <c r="R10" s="63"/>
      <c r="S10" s="63"/>
      <c r="T10" s="63"/>
      <c r="U10" s="63"/>
      <c r="V10" s="63"/>
      <c r="W10" s="63">
        <f>データ!P6</f>
        <v>61.55</v>
      </c>
      <c r="X10" s="63"/>
      <c r="Y10" s="63"/>
      <c r="Z10" s="63"/>
      <c r="AA10" s="63"/>
      <c r="AB10" s="63"/>
      <c r="AC10" s="63"/>
      <c r="AD10" s="64">
        <f>データ!Q6</f>
        <v>2548</v>
      </c>
      <c r="AE10" s="64"/>
      <c r="AF10" s="64"/>
      <c r="AG10" s="64"/>
      <c r="AH10" s="64"/>
      <c r="AI10" s="64"/>
      <c r="AJ10" s="64"/>
      <c r="AK10" s="2"/>
      <c r="AL10" s="64">
        <f>データ!U6</f>
        <v>192490</v>
      </c>
      <c r="AM10" s="64"/>
      <c r="AN10" s="64"/>
      <c r="AO10" s="64"/>
      <c r="AP10" s="64"/>
      <c r="AQ10" s="64"/>
      <c r="AR10" s="64"/>
      <c r="AS10" s="64"/>
      <c r="AT10" s="63">
        <f>データ!V6</f>
        <v>28.55</v>
      </c>
      <c r="AU10" s="63"/>
      <c r="AV10" s="63"/>
      <c r="AW10" s="63"/>
      <c r="AX10" s="63"/>
      <c r="AY10" s="63"/>
      <c r="AZ10" s="63"/>
      <c r="BA10" s="63"/>
      <c r="BB10" s="63">
        <f>データ!W6</f>
        <v>6742.21</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x14ac:dyDescent="0.15">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107</v>
      </c>
      <c r="BM16" s="47"/>
      <c r="BN16" s="47"/>
      <c r="BO16" s="47"/>
      <c r="BP16" s="47"/>
      <c r="BQ16" s="47"/>
      <c r="BR16" s="47"/>
      <c r="BS16" s="47"/>
      <c r="BT16" s="47"/>
      <c r="BU16" s="47"/>
      <c r="BV16" s="47"/>
      <c r="BW16" s="47"/>
      <c r="BX16" s="47"/>
      <c r="BY16" s="47"/>
      <c r="BZ16" s="4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x14ac:dyDescent="0.15">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x14ac:dyDescent="0.15">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108</v>
      </c>
      <c r="BM47" s="47"/>
      <c r="BN47" s="47"/>
      <c r="BO47" s="47"/>
      <c r="BP47" s="47"/>
      <c r="BQ47" s="47"/>
      <c r="BR47" s="47"/>
      <c r="BS47" s="47"/>
      <c r="BT47" s="47"/>
      <c r="BU47" s="47"/>
      <c r="BV47" s="47"/>
      <c r="BW47" s="47"/>
      <c r="BX47" s="47"/>
      <c r="BY47" s="47"/>
      <c r="BZ47" s="48"/>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x14ac:dyDescent="0.15">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x14ac:dyDescent="0.15">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x14ac:dyDescent="0.15">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x14ac:dyDescent="0.15">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109</v>
      </c>
      <c r="BM66" s="47"/>
      <c r="BN66" s="47"/>
      <c r="BO66" s="47"/>
      <c r="BP66" s="47"/>
      <c r="BQ66" s="47"/>
      <c r="BR66" s="47"/>
      <c r="BS66" s="47"/>
      <c r="BT66" s="47"/>
      <c r="BU66" s="47"/>
      <c r="BV66" s="47"/>
      <c r="BW66" s="47"/>
      <c r="BX66" s="47"/>
      <c r="BY66" s="47"/>
      <c r="BZ66" s="48"/>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x14ac:dyDescent="0.15">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x14ac:dyDescent="0.15">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x14ac:dyDescent="0.15">
      <c r="C83" s="2" t="s">
        <v>40</v>
      </c>
    </row>
    <row r="84" spans="1:78" x14ac:dyDescent="0.15">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x14ac:dyDescent="0.15"/>
  <cols>
    <col min="2" max="143" width="11.875" customWidth="1"/>
  </cols>
  <sheetData>
    <row r="1" spans="1:147" x14ac:dyDescent="0.15">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x14ac:dyDescent="0.15">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x14ac:dyDescent="0.15">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x14ac:dyDescent="0.15">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x14ac:dyDescent="0.15">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x14ac:dyDescent="0.15">
      <c r="A6" s="26" t="s">
        <v>95</v>
      </c>
      <c r="B6" s="31">
        <f>B7</f>
        <v>2014</v>
      </c>
      <c r="C6" s="31">
        <f t="shared" ref="C6:W6" si="3">C7</f>
        <v>392014</v>
      </c>
      <c r="D6" s="31">
        <f t="shared" si="3"/>
        <v>46</v>
      </c>
      <c r="E6" s="31">
        <f t="shared" si="3"/>
        <v>17</v>
      </c>
      <c r="F6" s="31">
        <f t="shared" si="3"/>
        <v>1</v>
      </c>
      <c r="G6" s="31">
        <f t="shared" si="3"/>
        <v>0</v>
      </c>
      <c r="H6" s="31" t="str">
        <f t="shared" si="3"/>
        <v>高知県　高知市</v>
      </c>
      <c r="I6" s="31" t="str">
        <f t="shared" si="3"/>
        <v>法適用</v>
      </c>
      <c r="J6" s="31" t="str">
        <f t="shared" si="3"/>
        <v>下水道事業</v>
      </c>
      <c r="K6" s="31" t="str">
        <f t="shared" si="3"/>
        <v>公共下水道</v>
      </c>
      <c r="L6" s="31" t="str">
        <f t="shared" si="3"/>
        <v>Ac1</v>
      </c>
      <c r="M6" s="32" t="str">
        <f t="shared" si="3"/>
        <v>-</v>
      </c>
      <c r="N6" s="32">
        <f t="shared" si="3"/>
        <v>43.06</v>
      </c>
      <c r="O6" s="32">
        <f t="shared" si="3"/>
        <v>57.31</v>
      </c>
      <c r="P6" s="32">
        <f t="shared" si="3"/>
        <v>61.55</v>
      </c>
      <c r="Q6" s="32">
        <f t="shared" si="3"/>
        <v>2548</v>
      </c>
      <c r="R6" s="32">
        <f t="shared" si="3"/>
        <v>337412</v>
      </c>
      <c r="S6" s="32">
        <f t="shared" si="3"/>
        <v>308.99</v>
      </c>
      <c r="T6" s="32">
        <f t="shared" si="3"/>
        <v>1091.98</v>
      </c>
      <c r="U6" s="32">
        <f t="shared" si="3"/>
        <v>192490</v>
      </c>
      <c r="V6" s="32">
        <f t="shared" si="3"/>
        <v>28.55</v>
      </c>
      <c r="W6" s="32">
        <f t="shared" si="3"/>
        <v>6742.21</v>
      </c>
      <c r="X6" s="33" t="str">
        <f>IF(X7="",NA(),X7)</f>
        <v>-</v>
      </c>
      <c r="Y6" s="33" t="str">
        <f t="shared" ref="Y6:AG6" si="4">IF(Y7="",NA(),Y7)</f>
        <v>-</v>
      </c>
      <c r="Z6" s="33" t="str">
        <f t="shared" si="4"/>
        <v>-</v>
      </c>
      <c r="AA6" s="33" t="str">
        <f t="shared" si="4"/>
        <v>-</v>
      </c>
      <c r="AB6" s="33">
        <f t="shared" si="4"/>
        <v>89.29</v>
      </c>
      <c r="AC6" s="33" t="str">
        <f t="shared" si="4"/>
        <v>-</v>
      </c>
      <c r="AD6" s="33" t="str">
        <f t="shared" si="4"/>
        <v>-</v>
      </c>
      <c r="AE6" s="33" t="str">
        <f t="shared" si="4"/>
        <v>-</v>
      </c>
      <c r="AF6" s="33" t="str">
        <f t="shared" si="4"/>
        <v>-</v>
      </c>
      <c r="AG6" s="33">
        <f t="shared" si="4"/>
        <v>105.47</v>
      </c>
      <c r="AH6" s="32" t="str">
        <f>IF(AH7="","",IF(AH7="-","【-】","【"&amp;SUBSTITUTE(TEXT(AH7,"#,##0.00"),"-","△")&amp;"】"))</f>
        <v>【107.74】</v>
      </c>
      <c r="AI6" s="33" t="str">
        <f>IF(AI7="",NA(),AI7)</f>
        <v>-</v>
      </c>
      <c r="AJ6" s="33" t="str">
        <f t="shared" ref="AJ6:AR6" si="5">IF(AJ7="",NA(),AJ7)</f>
        <v>-</v>
      </c>
      <c r="AK6" s="33" t="str">
        <f t="shared" si="5"/>
        <v>-</v>
      </c>
      <c r="AL6" s="33" t="str">
        <f t="shared" si="5"/>
        <v>-</v>
      </c>
      <c r="AM6" s="33">
        <f t="shared" si="5"/>
        <v>157.03</v>
      </c>
      <c r="AN6" s="33" t="str">
        <f t="shared" si="5"/>
        <v>-</v>
      </c>
      <c r="AO6" s="33" t="str">
        <f t="shared" si="5"/>
        <v>-</v>
      </c>
      <c r="AP6" s="33" t="str">
        <f t="shared" si="5"/>
        <v>-</v>
      </c>
      <c r="AQ6" s="33" t="str">
        <f t="shared" si="5"/>
        <v>-</v>
      </c>
      <c r="AR6" s="33">
        <f t="shared" si="5"/>
        <v>13.3</v>
      </c>
      <c r="AS6" s="32" t="str">
        <f>IF(AS7="","",IF(AS7="-","【-】","【"&amp;SUBSTITUTE(TEXT(AS7,"#,##0.00"),"-","△")&amp;"】"))</f>
        <v>【4.71】</v>
      </c>
      <c r="AT6" s="33" t="str">
        <f>IF(AT7="",NA(),AT7)</f>
        <v>-</v>
      </c>
      <c r="AU6" s="33" t="str">
        <f t="shared" ref="AU6:BC6" si="6">IF(AU7="",NA(),AU7)</f>
        <v>-</v>
      </c>
      <c r="AV6" s="33" t="str">
        <f t="shared" si="6"/>
        <v>-</v>
      </c>
      <c r="AW6" s="33" t="str">
        <f t="shared" si="6"/>
        <v>-</v>
      </c>
      <c r="AX6" s="33">
        <f t="shared" si="6"/>
        <v>35.42</v>
      </c>
      <c r="AY6" s="33" t="str">
        <f t="shared" si="6"/>
        <v>-</v>
      </c>
      <c r="AZ6" s="33" t="str">
        <f t="shared" si="6"/>
        <v>-</v>
      </c>
      <c r="BA6" s="33" t="str">
        <f t="shared" si="6"/>
        <v>-</v>
      </c>
      <c r="BB6" s="33" t="str">
        <f t="shared" si="6"/>
        <v>-</v>
      </c>
      <c r="BC6" s="33">
        <f t="shared" si="6"/>
        <v>52.63</v>
      </c>
      <c r="BD6" s="32" t="str">
        <f>IF(BD7="","",IF(BD7="-","【-】","【"&amp;SUBSTITUTE(TEXT(BD7,"#,##0.00"),"-","△")&amp;"】"))</f>
        <v>【56.46】</v>
      </c>
      <c r="BE6" s="33" t="str">
        <f>IF(BE7="",NA(),BE7)</f>
        <v>-</v>
      </c>
      <c r="BF6" s="33" t="str">
        <f t="shared" ref="BF6:BN6" si="7">IF(BF7="",NA(),BF7)</f>
        <v>-</v>
      </c>
      <c r="BG6" s="33" t="str">
        <f t="shared" si="7"/>
        <v>-</v>
      </c>
      <c r="BH6" s="33" t="str">
        <f t="shared" si="7"/>
        <v>-</v>
      </c>
      <c r="BI6" s="33">
        <f t="shared" si="7"/>
        <v>1180.3499999999999</v>
      </c>
      <c r="BJ6" s="33" t="str">
        <f t="shared" si="7"/>
        <v>-</v>
      </c>
      <c r="BK6" s="33" t="str">
        <f t="shared" si="7"/>
        <v>-</v>
      </c>
      <c r="BL6" s="33" t="str">
        <f t="shared" si="7"/>
        <v>-</v>
      </c>
      <c r="BM6" s="33" t="str">
        <f t="shared" si="7"/>
        <v>-</v>
      </c>
      <c r="BN6" s="33">
        <f t="shared" si="7"/>
        <v>843.57</v>
      </c>
      <c r="BO6" s="32" t="str">
        <f>IF(BO7="","",IF(BO7="-","【-】","【"&amp;SUBSTITUTE(TEXT(BO7,"#,##0.00"),"-","△")&amp;"】"))</f>
        <v>【776.35】</v>
      </c>
      <c r="BP6" s="33" t="str">
        <f>IF(BP7="",NA(),BP7)</f>
        <v>-</v>
      </c>
      <c r="BQ6" s="33" t="str">
        <f t="shared" ref="BQ6:BY6" si="8">IF(BQ7="",NA(),BQ7)</f>
        <v>-</v>
      </c>
      <c r="BR6" s="33" t="str">
        <f t="shared" si="8"/>
        <v>-</v>
      </c>
      <c r="BS6" s="33" t="str">
        <f t="shared" si="8"/>
        <v>-</v>
      </c>
      <c r="BT6" s="33">
        <f t="shared" si="8"/>
        <v>104.77</v>
      </c>
      <c r="BU6" s="33" t="str">
        <f t="shared" si="8"/>
        <v>-</v>
      </c>
      <c r="BV6" s="33" t="str">
        <f t="shared" si="8"/>
        <v>-</v>
      </c>
      <c r="BW6" s="33" t="str">
        <f t="shared" si="8"/>
        <v>-</v>
      </c>
      <c r="BX6" s="33" t="str">
        <f t="shared" si="8"/>
        <v>-</v>
      </c>
      <c r="BY6" s="33">
        <f t="shared" si="8"/>
        <v>99.86</v>
      </c>
      <c r="BZ6" s="32" t="str">
        <f>IF(BZ7="","",IF(BZ7="-","【-】","【"&amp;SUBSTITUTE(TEXT(BZ7,"#,##0.00"),"-","△")&amp;"】"))</f>
        <v>【96.57】</v>
      </c>
      <c r="CA6" s="33" t="str">
        <f>IF(CA7="",NA(),CA7)</f>
        <v>-</v>
      </c>
      <c r="CB6" s="33" t="str">
        <f t="shared" ref="CB6:CJ6" si="9">IF(CB7="",NA(),CB7)</f>
        <v>-</v>
      </c>
      <c r="CC6" s="33" t="str">
        <f t="shared" si="9"/>
        <v>-</v>
      </c>
      <c r="CD6" s="33" t="str">
        <f t="shared" si="9"/>
        <v>-</v>
      </c>
      <c r="CE6" s="33">
        <f t="shared" si="9"/>
        <v>146.52000000000001</v>
      </c>
      <c r="CF6" s="33" t="str">
        <f t="shared" si="9"/>
        <v>-</v>
      </c>
      <c r="CG6" s="33" t="str">
        <f t="shared" si="9"/>
        <v>-</v>
      </c>
      <c r="CH6" s="33" t="str">
        <f t="shared" si="9"/>
        <v>-</v>
      </c>
      <c r="CI6" s="33" t="str">
        <f t="shared" si="9"/>
        <v>-</v>
      </c>
      <c r="CJ6" s="33">
        <f t="shared" si="9"/>
        <v>147.29</v>
      </c>
      <c r="CK6" s="32" t="str">
        <f>IF(CK7="","",IF(CK7="-","【-】","【"&amp;SUBSTITUTE(TEXT(CK7,"#,##0.00"),"-","△")&amp;"】"))</f>
        <v>【142.28】</v>
      </c>
      <c r="CL6" s="33" t="str">
        <f>IF(CL7="",NA(),CL7)</f>
        <v>-</v>
      </c>
      <c r="CM6" s="33" t="str">
        <f t="shared" ref="CM6:CU6" si="10">IF(CM7="",NA(),CM7)</f>
        <v>-</v>
      </c>
      <c r="CN6" s="33" t="str">
        <f t="shared" si="10"/>
        <v>-</v>
      </c>
      <c r="CO6" s="33" t="str">
        <f t="shared" si="10"/>
        <v>-</v>
      </c>
      <c r="CP6" s="33">
        <f t="shared" si="10"/>
        <v>64.739999999999995</v>
      </c>
      <c r="CQ6" s="33" t="str">
        <f t="shared" si="10"/>
        <v>-</v>
      </c>
      <c r="CR6" s="33" t="str">
        <f t="shared" si="10"/>
        <v>-</v>
      </c>
      <c r="CS6" s="33" t="str">
        <f t="shared" si="10"/>
        <v>-</v>
      </c>
      <c r="CT6" s="33" t="str">
        <f t="shared" si="10"/>
        <v>-</v>
      </c>
      <c r="CU6" s="33">
        <f t="shared" si="10"/>
        <v>61.03</v>
      </c>
      <c r="CV6" s="32" t="str">
        <f>IF(CV7="","",IF(CV7="-","【-】","【"&amp;SUBSTITUTE(TEXT(CV7,"#,##0.00"),"-","△")&amp;"】"))</f>
        <v>【60.35】</v>
      </c>
      <c r="CW6" s="33" t="str">
        <f>IF(CW7="",NA(),CW7)</f>
        <v>-</v>
      </c>
      <c r="CX6" s="33" t="str">
        <f t="shared" ref="CX6:DF6" si="11">IF(CX7="",NA(),CX7)</f>
        <v>-</v>
      </c>
      <c r="CY6" s="33" t="str">
        <f t="shared" si="11"/>
        <v>-</v>
      </c>
      <c r="CZ6" s="33" t="str">
        <f t="shared" si="11"/>
        <v>-</v>
      </c>
      <c r="DA6" s="33">
        <f t="shared" si="11"/>
        <v>84</v>
      </c>
      <c r="DB6" s="33" t="str">
        <f t="shared" si="11"/>
        <v>-</v>
      </c>
      <c r="DC6" s="33" t="str">
        <f t="shared" si="11"/>
        <v>-</v>
      </c>
      <c r="DD6" s="33" t="str">
        <f t="shared" si="11"/>
        <v>-</v>
      </c>
      <c r="DE6" s="33" t="str">
        <f t="shared" si="11"/>
        <v>-</v>
      </c>
      <c r="DF6" s="33">
        <f t="shared" si="11"/>
        <v>93.83</v>
      </c>
      <c r="DG6" s="32" t="str">
        <f>IF(DG7="","",IF(DG7="-","【-】","【"&amp;SUBSTITUTE(TEXT(DG7,"#,##0.00"),"-","△")&amp;"】"))</f>
        <v>【94.57】</v>
      </c>
      <c r="DH6" s="33" t="str">
        <f>IF(DH7="",NA(),DH7)</f>
        <v>-</v>
      </c>
      <c r="DI6" s="33" t="str">
        <f t="shared" ref="DI6:DQ6" si="12">IF(DI7="",NA(),DI7)</f>
        <v>-</v>
      </c>
      <c r="DJ6" s="33" t="str">
        <f t="shared" si="12"/>
        <v>-</v>
      </c>
      <c r="DK6" s="33" t="str">
        <f t="shared" si="12"/>
        <v>-</v>
      </c>
      <c r="DL6" s="33">
        <f t="shared" si="12"/>
        <v>4.1900000000000004</v>
      </c>
      <c r="DM6" s="33" t="str">
        <f t="shared" si="12"/>
        <v>-</v>
      </c>
      <c r="DN6" s="33" t="str">
        <f t="shared" si="12"/>
        <v>-</v>
      </c>
      <c r="DO6" s="33" t="str">
        <f t="shared" si="12"/>
        <v>-</v>
      </c>
      <c r="DP6" s="33" t="str">
        <f t="shared" si="12"/>
        <v>-</v>
      </c>
      <c r="DQ6" s="33">
        <f t="shared" si="12"/>
        <v>28.06</v>
      </c>
      <c r="DR6" s="32" t="str">
        <f>IF(DR7="","",IF(DR7="-","【-】","【"&amp;SUBSTITUTE(TEXT(DR7,"#,##0.00"),"-","△")&amp;"】"))</f>
        <v>【36.27】</v>
      </c>
      <c r="DS6" s="33" t="str">
        <f>IF(DS7="",NA(),DS7)</f>
        <v>-</v>
      </c>
      <c r="DT6" s="33" t="str">
        <f t="shared" ref="DT6:EB6" si="13">IF(DT7="",NA(),DT7)</f>
        <v>-</v>
      </c>
      <c r="DU6" s="33" t="str">
        <f t="shared" si="13"/>
        <v>-</v>
      </c>
      <c r="DV6" s="33" t="str">
        <f t="shared" si="13"/>
        <v>-</v>
      </c>
      <c r="DW6" s="33">
        <f t="shared" si="13"/>
        <v>4.58</v>
      </c>
      <c r="DX6" s="33" t="str">
        <f t="shared" si="13"/>
        <v>-</v>
      </c>
      <c r="DY6" s="33" t="str">
        <f t="shared" si="13"/>
        <v>-</v>
      </c>
      <c r="DZ6" s="33" t="str">
        <f t="shared" si="13"/>
        <v>-</v>
      </c>
      <c r="EA6" s="33" t="str">
        <f t="shared" si="13"/>
        <v>-</v>
      </c>
      <c r="EB6" s="33">
        <f t="shared" si="13"/>
        <v>3.32</v>
      </c>
      <c r="EC6" s="32" t="str">
        <f>IF(EC7="","",IF(EC7="-","【-】","【"&amp;SUBSTITUTE(TEXT(EC7,"#,##0.00"),"-","△")&amp;"】"))</f>
        <v>【4.35】</v>
      </c>
      <c r="ED6" s="33" t="str">
        <f>IF(ED7="",NA(),ED7)</f>
        <v>-</v>
      </c>
      <c r="EE6" s="33" t="str">
        <f t="shared" ref="EE6:EM6" si="14">IF(EE7="",NA(),EE7)</f>
        <v>-</v>
      </c>
      <c r="EF6" s="33" t="str">
        <f t="shared" si="14"/>
        <v>-</v>
      </c>
      <c r="EG6" s="33" t="str">
        <f t="shared" si="14"/>
        <v>-</v>
      </c>
      <c r="EH6" s="33">
        <f t="shared" si="14"/>
        <v>0.02</v>
      </c>
      <c r="EI6" s="33" t="str">
        <f t="shared" si="14"/>
        <v>-</v>
      </c>
      <c r="EJ6" s="33" t="str">
        <f t="shared" si="14"/>
        <v>-</v>
      </c>
      <c r="EK6" s="33" t="str">
        <f t="shared" si="14"/>
        <v>-</v>
      </c>
      <c r="EL6" s="33" t="str">
        <f t="shared" si="14"/>
        <v>-</v>
      </c>
      <c r="EM6" s="33">
        <f t="shared" si="14"/>
        <v>0.11</v>
      </c>
      <c r="EN6" s="32" t="str">
        <f>IF(EN7="","",IF(EN7="-","【-】","【"&amp;SUBSTITUTE(TEXT(EN7,"#,##0.00"),"-","△")&amp;"】"))</f>
        <v>【0.17】</v>
      </c>
    </row>
    <row r="7" spans="1:147" s="34" customFormat="1" x14ac:dyDescent="0.15">
      <c r="A7" s="26"/>
      <c r="B7" s="35">
        <v>2014</v>
      </c>
      <c r="C7" s="35">
        <v>392014</v>
      </c>
      <c r="D7" s="35">
        <v>46</v>
      </c>
      <c r="E7" s="35">
        <v>17</v>
      </c>
      <c r="F7" s="35">
        <v>1</v>
      </c>
      <c r="G7" s="35">
        <v>0</v>
      </c>
      <c r="H7" s="35" t="s">
        <v>96</v>
      </c>
      <c r="I7" s="35" t="s">
        <v>97</v>
      </c>
      <c r="J7" s="35" t="s">
        <v>98</v>
      </c>
      <c r="K7" s="35" t="s">
        <v>99</v>
      </c>
      <c r="L7" s="35" t="s">
        <v>100</v>
      </c>
      <c r="M7" s="36" t="s">
        <v>101</v>
      </c>
      <c r="N7" s="36">
        <v>43.06</v>
      </c>
      <c r="O7" s="36">
        <v>57.31</v>
      </c>
      <c r="P7" s="36">
        <v>61.55</v>
      </c>
      <c r="Q7" s="36">
        <v>2548</v>
      </c>
      <c r="R7" s="36">
        <v>337412</v>
      </c>
      <c r="S7" s="36">
        <v>308.99</v>
      </c>
      <c r="T7" s="36">
        <v>1091.98</v>
      </c>
      <c r="U7" s="36">
        <v>192490</v>
      </c>
      <c r="V7" s="36">
        <v>28.55</v>
      </c>
      <c r="W7" s="36">
        <v>6742.21</v>
      </c>
      <c r="X7" s="36" t="s">
        <v>101</v>
      </c>
      <c r="Y7" s="36" t="s">
        <v>101</v>
      </c>
      <c r="Z7" s="36" t="s">
        <v>101</v>
      </c>
      <c r="AA7" s="36" t="s">
        <v>101</v>
      </c>
      <c r="AB7" s="36">
        <v>89.29</v>
      </c>
      <c r="AC7" s="36" t="s">
        <v>101</v>
      </c>
      <c r="AD7" s="36" t="s">
        <v>101</v>
      </c>
      <c r="AE7" s="36" t="s">
        <v>101</v>
      </c>
      <c r="AF7" s="36" t="s">
        <v>101</v>
      </c>
      <c r="AG7" s="36">
        <v>105.47</v>
      </c>
      <c r="AH7" s="36">
        <v>107.74</v>
      </c>
      <c r="AI7" s="36" t="s">
        <v>101</v>
      </c>
      <c r="AJ7" s="36" t="s">
        <v>101</v>
      </c>
      <c r="AK7" s="36" t="s">
        <v>101</v>
      </c>
      <c r="AL7" s="36" t="s">
        <v>101</v>
      </c>
      <c r="AM7" s="36">
        <v>157.03</v>
      </c>
      <c r="AN7" s="36" t="s">
        <v>101</v>
      </c>
      <c r="AO7" s="36" t="s">
        <v>101</v>
      </c>
      <c r="AP7" s="36" t="s">
        <v>101</v>
      </c>
      <c r="AQ7" s="36" t="s">
        <v>101</v>
      </c>
      <c r="AR7" s="36">
        <v>13.3</v>
      </c>
      <c r="AS7" s="36">
        <v>4.71</v>
      </c>
      <c r="AT7" s="36" t="s">
        <v>101</v>
      </c>
      <c r="AU7" s="36" t="s">
        <v>101</v>
      </c>
      <c r="AV7" s="36" t="s">
        <v>101</v>
      </c>
      <c r="AW7" s="36" t="s">
        <v>101</v>
      </c>
      <c r="AX7" s="36">
        <v>35.42</v>
      </c>
      <c r="AY7" s="36" t="s">
        <v>101</v>
      </c>
      <c r="AZ7" s="36" t="s">
        <v>101</v>
      </c>
      <c r="BA7" s="36" t="s">
        <v>101</v>
      </c>
      <c r="BB7" s="36" t="s">
        <v>101</v>
      </c>
      <c r="BC7" s="36">
        <v>52.63</v>
      </c>
      <c r="BD7" s="36">
        <v>56.46</v>
      </c>
      <c r="BE7" s="36" t="s">
        <v>101</v>
      </c>
      <c r="BF7" s="36" t="s">
        <v>101</v>
      </c>
      <c r="BG7" s="36" t="s">
        <v>101</v>
      </c>
      <c r="BH7" s="36" t="s">
        <v>101</v>
      </c>
      <c r="BI7" s="36">
        <v>1180.3499999999999</v>
      </c>
      <c r="BJ7" s="36" t="s">
        <v>101</v>
      </c>
      <c r="BK7" s="36" t="s">
        <v>101</v>
      </c>
      <c r="BL7" s="36" t="s">
        <v>101</v>
      </c>
      <c r="BM7" s="36" t="s">
        <v>101</v>
      </c>
      <c r="BN7" s="36">
        <v>843.57</v>
      </c>
      <c r="BO7" s="36">
        <v>776.35</v>
      </c>
      <c r="BP7" s="36" t="s">
        <v>101</v>
      </c>
      <c r="BQ7" s="36" t="s">
        <v>101</v>
      </c>
      <c r="BR7" s="36" t="s">
        <v>101</v>
      </c>
      <c r="BS7" s="36" t="s">
        <v>101</v>
      </c>
      <c r="BT7" s="36">
        <v>104.77</v>
      </c>
      <c r="BU7" s="36" t="s">
        <v>101</v>
      </c>
      <c r="BV7" s="36" t="s">
        <v>101</v>
      </c>
      <c r="BW7" s="36" t="s">
        <v>101</v>
      </c>
      <c r="BX7" s="36" t="s">
        <v>101</v>
      </c>
      <c r="BY7" s="36">
        <v>99.86</v>
      </c>
      <c r="BZ7" s="36">
        <v>96.57</v>
      </c>
      <c r="CA7" s="36" t="s">
        <v>101</v>
      </c>
      <c r="CB7" s="36" t="s">
        <v>101</v>
      </c>
      <c r="CC7" s="36" t="s">
        <v>101</v>
      </c>
      <c r="CD7" s="36" t="s">
        <v>101</v>
      </c>
      <c r="CE7" s="36">
        <v>146.52000000000001</v>
      </c>
      <c r="CF7" s="36" t="s">
        <v>101</v>
      </c>
      <c r="CG7" s="36" t="s">
        <v>101</v>
      </c>
      <c r="CH7" s="36" t="s">
        <v>101</v>
      </c>
      <c r="CI7" s="36" t="s">
        <v>101</v>
      </c>
      <c r="CJ7" s="36">
        <v>147.29</v>
      </c>
      <c r="CK7" s="36">
        <v>142.28</v>
      </c>
      <c r="CL7" s="36" t="s">
        <v>101</v>
      </c>
      <c r="CM7" s="36" t="s">
        <v>101</v>
      </c>
      <c r="CN7" s="36" t="s">
        <v>101</v>
      </c>
      <c r="CO7" s="36" t="s">
        <v>101</v>
      </c>
      <c r="CP7" s="36">
        <v>64.739999999999995</v>
      </c>
      <c r="CQ7" s="36" t="s">
        <v>101</v>
      </c>
      <c r="CR7" s="36" t="s">
        <v>101</v>
      </c>
      <c r="CS7" s="36" t="s">
        <v>101</v>
      </c>
      <c r="CT7" s="36" t="s">
        <v>101</v>
      </c>
      <c r="CU7" s="36">
        <v>61.03</v>
      </c>
      <c r="CV7" s="36">
        <v>60.35</v>
      </c>
      <c r="CW7" s="36" t="s">
        <v>101</v>
      </c>
      <c r="CX7" s="36" t="s">
        <v>101</v>
      </c>
      <c r="CY7" s="36" t="s">
        <v>101</v>
      </c>
      <c r="CZ7" s="36" t="s">
        <v>101</v>
      </c>
      <c r="DA7" s="36">
        <v>84</v>
      </c>
      <c r="DB7" s="36" t="s">
        <v>101</v>
      </c>
      <c r="DC7" s="36" t="s">
        <v>101</v>
      </c>
      <c r="DD7" s="36" t="s">
        <v>101</v>
      </c>
      <c r="DE7" s="36" t="s">
        <v>101</v>
      </c>
      <c r="DF7" s="36">
        <v>93.83</v>
      </c>
      <c r="DG7" s="36">
        <v>94.57</v>
      </c>
      <c r="DH7" s="36" t="s">
        <v>101</v>
      </c>
      <c r="DI7" s="36" t="s">
        <v>101</v>
      </c>
      <c r="DJ7" s="36" t="s">
        <v>101</v>
      </c>
      <c r="DK7" s="36" t="s">
        <v>101</v>
      </c>
      <c r="DL7" s="36">
        <v>4.1900000000000004</v>
      </c>
      <c r="DM7" s="36" t="s">
        <v>101</v>
      </c>
      <c r="DN7" s="36" t="s">
        <v>101</v>
      </c>
      <c r="DO7" s="36" t="s">
        <v>101</v>
      </c>
      <c r="DP7" s="36" t="s">
        <v>101</v>
      </c>
      <c r="DQ7" s="36">
        <v>28.06</v>
      </c>
      <c r="DR7" s="36">
        <v>36.270000000000003</v>
      </c>
      <c r="DS7" s="36" t="s">
        <v>101</v>
      </c>
      <c r="DT7" s="36" t="s">
        <v>101</v>
      </c>
      <c r="DU7" s="36" t="s">
        <v>101</v>
      </c>
      <c r="DV7" s="36" t="s">
        <v>101</v>
      </c>
      <c r="DW7" s="36">
        <v>4.58</v>
      </c>
      <c r="DX7" s="36" t="s">
        <v>101</v>
      </c>
      <c r="DY7" s="36" t="s">
        <v>101</v>
      </c>
      <c r="DZ7" s="36" t="s">
        <v>101</v>
      </c>
      <c r="EA7" s="36" t="s">
        <v>101</v>
      </c>
      <c r="EB7" s="36">
        <v>3.32</v>
      </c>
      <c r="EC7" s="36">
        <v>4.3499999999999996</v>
      </c>
      <c r="ED7" s="36" t="s">
        <v>101</v>
      </c>
      <c r="EE7" s="36" t="s">
        <v>101</v>
      </c>
      <c r="EF7" s="36" t="s">
        <v>101</v>
      </c>
      <c r="EG7" s="36" t="s">
        <v>101</v>
      </c>
      <c r="EH7" s="36">
        <v>0.02</v>
      </c>
      <c r="EI7" s="36" t="s">
        <v>101</v>
      </c>
      <c r="EJ7" s="36" t="s">
        <v>101</v>
      </c>
      <c r="EK7" s="36" t="s">
        <v>101</v>
      </c>
      <c r="EL7" s="36" t="s">
        <v>101</v>
      </c>
      <c r="EM7" s="36">
        <v>0.11</v>
      </c>
      <c r="EN7" s="36">
        <v>0.17</v>
      </c>
    </row>
    <row r="8" spans="1:147" x14ac:dyDescent="0.15">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x14ac:dyDescent="0.15">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x14ac:dyDescent="0.15">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法適用_下水道事業</vt:lpstr>
      <vt:lpstr>データ</vt:lpstr>
      <vt:lpstr>法適用_下水道事業!Print_Area</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上下水道局</cp:lastModifiedBy>
  <cp:lastPrinted>2016-02-23T02:24:53Z</cp:lastPrinted>
  <dcterms:created xsi:type="dcterms:W3CDTF">2016-02-03T07:45:24Z</dcterms:created>
  <dcterms:modified xsi:type="dcterms:W3CDTF">2016-02-23T02:35:32Z</dcterms:modified>
  <cp:category/>
</cp:coreProperties>
</file>