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0" yWindow="0" windowWidth="20490" windowHeight="775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<sst xmlns="http://schemas.openxmlformats.org/spreadsheetml/2006/main" count="218" uniqueCount="108">
  <si>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</si>
  <si>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</si>
  <si>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</si>
  <si>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</si>
  <si>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</si>
  <si>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</si>
  <si>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</si>
  <si>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</si>
  <si>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</si>
  <si>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</si>
  <si>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</si>
  <si>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</si>
  <si>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</si>
  <si>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</si>
  <si>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</si>
  <si>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</si>
  <si>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</si>
  <si>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</si>
  <si>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</si>
  <si>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</si>
  <si>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</si>
  <si>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</si>
  <si>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</si>
  <si>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</si>
  <si>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</si>
  <si>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</si>
  <si>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</si>
  <si>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</si>
  <si>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</si>
  <si>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</si>
  <si>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</si>
  <si>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</si>
  <si>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</si>
  <si>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</si>
  <si>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</si>
  <si>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</si>
  <si>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</si>
  <si>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</si>
  <si>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</si>
  <si>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</si>
  <si>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</si>
  <si>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</si>
  <si>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</si>
  <si>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</si>
  <si>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</si>
  <si>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</si>
  <si>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</si>
  <si>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</si>
  <si>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</si>
  <si>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</si>
  <si>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</si>
  <si>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</si>
  <si>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</si>
  <si>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</si>
  <si>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</si>
  <si>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</si>
  <si>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</si>
  <si>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</si>
  <si>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</si>
  <si>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</si>
  <si>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</si>
  <si>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</si>
  <si>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</si>
  <si>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</si>
  <si>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</si>
  <si>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</si>
  <si>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</si>
  <si>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</si>
  <si>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</si>
  <si>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</si>
  <si>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</si>
  <si>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</si>
  <si>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</si>
  <si>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</si>
  <si>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</si>
  <si>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</si>
  <si>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</si>
  <si>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</si>
  <si>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</si>
  <si>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</si>
  <si>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</si>
  <si>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</si>
  <si>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</si>
  <si>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</si>
  <si>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</si>
  <si>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</si>
  <si>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</si>
  <si>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</si>
  <si>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</si>
  <si>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</si>
  <si>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</si>
  <si>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</si>
  <si>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</si>
  <si>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芸西村</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</si>
  <si>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</si>
  <si>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</si>
  <si>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</si>
  <si>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</si>
  <si>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</si>
  <si>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</si>
  <si>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</si>
  <si>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</si>
  <si>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</si>
  <si>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</si>
  <si>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</si>
  <si>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収益的収支比率はH26年度に100％を下回ったが今後は料金収入の増加を図りつつ、経費を抑える必要がある。
企業債残高対給水収益比率については、新規拡張工事及び和食ダム建設負担金の増加に伴い、ダム建設が完了するまで増加する。
料金回収率、給水原価及び施設利用率については、平均より良好である。
有収率については、近年減少傾向であるが平均より良好である。</t>
    <rPh sb="0" eb="2">
      <t>シュウエキ</t>
    </rPh>
    <rPh sb="2" eb="3">
      <t>テキ</t>
    </rPh>
    <rPh sb="3" eb="5">
      <t>シュウシ</t>
    </rPh>
    <rPh sb="5" eb="7">
      <t>ヒリツ</t>
    </rPh>
    <rPh sb="11" eb="13">
      <t>ネンド</t>
    </rPh>
    <rPh sb="19" eb="21">
      <t>シタマワ</t>
    </rPh>
    <rPh sb="24" eb="26">
      <t>コンゴ</t>
    </rPh>
    <rPh sb="27" eb="29">
      <t>リョウキン</t>
    </rPh>
    <rPh sb="29" eb="31">
      <t>シュウニュウ</t>
    </rPh>
    <rPh sb="32" eb="34">
      <t>ゾウカ</t>
    </rPh>
    <rPh sb="35" eb="36">
      <t>ハカ</t>
    </rPh>
    <rPh sb="40" eb="42">
      <t>ケイヒ</t>
    </rPh>
    <rPh sb="43" eb="44">
      <t>オサ</t>
    </rPh>
    <rPh sb="46" eb="48">
      <t>ヒツヨウ</t>
    </rPh>
    <rPh sb="53" eb="55">
      <t>キギョウ</t>
    </rPh>
    <rPh sb="55" eb="56">
      <t>サイ</t>
    </rPh>
    <rPh sb="56" eb="58">
      <t>ザンダカ</t>
    </rPh>
    <rPh sb="58" eb="59">
      <t>タイ</t>
    </rPh>
    <rPh sb="59" eb="61">
      <t>キュウスイ</t>
    </rPh>
    <rPh sb="61" eb="63">
      <t>シュウエキ</t>
    </rPh>
    <rPh sb="63" eb="65">
      <t>ヒリツ</t>
    </rPh>
    <rPh sb="71" eb="73">
      <t>シンキ</t>
    </rPh>
    <rPh sb="73" eb="77">
      <t>カクチョウコウジ</t>
    </rPh>
    <rPh sb="77" eb="78">
      <t>オヨ</t>
    </rPh>
    <rPh sb="79" eb="81">
      <t>ワジキ</t>
    </rPh>
    <rPh sb="83" eb="85">
      <t>ケンセツ</t>
    </rPh>
    <rPh sb="85" eb="88">
      <t>フタンキン</t>
    </rPh>
    <rPh sb="89" eb="91">
      <t>ゾウカ</t>
    </rPh>
    <rPh sb="92" eb="93">
      <t>トモナ</t>
    </rPh>
    <rPh sb="97" eb="99">
      <t>ケンセツ</t>
    </rPh>
    <rPh sb="100" eb="102">
      <t>カンリョウ</t>
    </rPh>
    <rPh sb="106" eb="108">
      <t>ゾウカ</t>
    </rPh>
    <rPh sb="112" eb="114">
      <t>リョウキン</t>
    </rPh>
    <rPh sb="114" eb="116">
      <t>カイシュウ</t>
    </rPh>
    <rPh sb="116" eb="117">
      <t>リツ</t>
    </rPh>
    <rPh sb="118" eb="120">
      <t>キュウスイ</t>
    </rPh>
    <rPh sb="120" eb="122">
      <t>ゲンカ</t>
    </rPh>
    <rPh sb="122" eb="123">
      <t>オヨ</t>
    </rPh>
    <rPh sb="124" eb="126">
      <t>シセツ</t>
    </rPh>
    <rPh sb="126" eb="129">
      <t>リヨウリツ</t>
    </rPh>
    <rPh sb="135" eb="137">
      <t>ヘイキン</t>
    </rPh>
    <rPh sb="139" eb="141">
      <t>リョウコウ</t>
    </rPh>
    <rPh sb="146" eb="148">
      <t>ユウシュウ</t>
    </rPh>
    <rPh sb="148" eb="149">
      <t>リツ</t>
    </rPh>
    <rPh sb="155" eb="157">
      <t>キンネン</t>
    </rPh>
    <rPh sb="157" eb="159">
      <t>ゲンショウ</t>
    </rPh>
    <rPh sb="159" eb="161">
      <t>ケイコウ</t>
    </rPh>
    <rPh sb="165" eb="167">
      <t>ヘイキン</t>
    </rPh>
    <rPh sb="169" eb="171">
      <t>リョウコウ</t>
    </rPh>
    <phoneticPr fontId="4"/>
  </si>
  <si>
    <t>新規拡張工事及び和食ダム建設負担金を単独事業で実施しており、債務残高は増加傾向にある。
今後は老朽管の更新及び配水施設の耐震補強等を施工する必要がある。補助事業等を活用し、経費の節減に努めたい。</t>
    <rPh sb="0" eb="2">
      <t>シンキ</t>
    </rPh>
    <rPh sb="2" eb="4">
      <t>カクチョウ</t>
    </rPh>
    <rPh sb="4" eb="6">
      <t>コウジ</t>
    </rPh>
    <rPh sb="6" eb="7">
      <t>オヨ</t>
    </rPh>
    <rPh sb="8" eb="10">
      <t>ワジキ</t>
    </rPh>
    <rPh sb="12" eb="14">
      <t>ケンセツ</t>
    </rPh>
    <rPh sb="14" eb="17">
      <t>フタンキン</t>
    </rPh>
    <rPh sb="18" eb="20">
      <t>タンドク</t>
    </rPh>
    <rPh sb="20" eb="22">
      <t>ジギョウ</t>
    </rPh>
    <rPh sb="23" eb="25">
      <t>ジッシ</t>
    </rPh>
    <rPh sb="30" eb="32">
      <t>サイム</t>
    </rPh>
    <rPh sb="32" eb="34">
      <t>ザンダカ</t>
    </rPh>
    <rPh sb="35" eb="37">
      <t>ゾウカ</t>
    </rPh>
    <rPh sb="37" eb="39">
      <t>ケイコウ</t>
    </rPh>
    <rPh sb="44" eb="46">
      <t>コンゴ</t>
    </rPh>
    <rPh sb="47" eb="49">
      <t>ロウキュウ</t>
    </rPh>
    <rPh sb="49" eb="50">
      <t>カン</t>
    </rPh>
    <rPh sb="51" eb="53">
      <t>コウシン</t>
    </rPh>
    <rPh sb="53" eb="54">
      <t>オヨ</t>
    </rPh>
    <rPh sb="60" eb="62">
      <t>タイシン</t>
    </rPh>
    <rPh sb="62" eb="64">
      <t>ホキョウ</t>
    </rPh>
    <rPh sb="64" eb="65">
      <t>トウ</t>
    </rPh>
    <rPh sb="66" eb="68">
      <t>セコウ</t>
    </rPh>
    <rPh sb="70" eb="72">
      <t>ヒツヨウ</t>
    </rPh>
    <rPh sb="76" eb="78">
      <t>ホジョ</t>
    </rPh>
    <rPh sb="78" eb="80">
      <t>ジギョウ</t>
    </rPh>
    <rPh sb="80" eb="81">
      <t>トウ</t>
    </rPh>
    <rPh sb="82" eb="84">
      <t>カツヨウ</t>
    </rPh>
    <rPh sb="86" eb="88">
      <t>ケイヒ</t>
    </rPh>
    <rPh sb="89" eb="91">
      <t>セツゲン</t>
    </rPh>
    <rPh sb="92" eb="93">
      <t>ツト</t>
    </rPh>
    <phoneticPr fontId="4"/>
  </si>
  <si>
    <t>施設の耐震診断をH26年度に実施した。その結果を基に、配水施設3ヶ所のうち1ヶ所は建替、2ヶ所は劣化対策及び耐震補強工事を実施する予定である。取水施設はコンクリートが劣化しており、建替を実施する予定である。
管渠については、下水道工事と同時に布設替を実施しており、大部分が更新されている。残りの一部については、毎年度計画的に施工する予定である。</t>
    <rPh sb="0" eb="2">
      <t>シセツ</t>
    </rPh>
    <rPh sb="3" eb="5">
      <t>タイシン</t>
    </rPh>
    <rPh sb="5" eb="7">
      <t>シンダン</t>
    </rPh>
    <rPh sb="11" eb="13">
      <t>ネンド</t>
    </rPh>
    <rPh sb="14" eb="16">
      <t>ジッシ</t>
    </rPh>
    <rPh sb="21" eb="23">
      <t>ケッカ</t>
    </rPh>
    <rPh sb="24" eb="25">
      <t>モト</t>
    </rPh>
    <rPh sb="29" eb="31">
      <t>シセツ</t>
    </rPh>
    <rPh sb="39" eb="40">
      <t>ショ</t>
    </rPh>
    <rPh sb="48" eb="50">
      <t>レッカ</t>
    </rPh>
    <rPh sb="50" eb="52">
      <t>タイサク</t>
    </rPh>
    <rPh sb="52" eb="53">
      <t>オヨ</t>
    </rPh>
    <rPh sb="54" eb="56">
      <t>タイシン</t>
    </rPh>
    <rPh sb="56" eb="58">
      <t>ホキョウ</t>
    </rPh>
    <rPh sb="58" eb="60">
      <t>コウジ</t>
    </rPh>
    <rPh sb="61" eb="63">
      <t>ジッシ</t>
    </rPh>
    <rPh sb="65" eb="67">
      <t>ヨテイ</t>
    </rPh>
    <rPh sb="71" eb="73">
      <t>シュスイ</t>
    </rPh>
    <rPh sb="73" eb="75">
      <t>シセツ</t>
    </rPh>
    <rPh sb="83" eb="85">
      <t>レッカ</t>
    </rPh>
    <rPh sb="93" eb="95">
      <t>ジッシ</t>
    </rPh>
    <rPh sb="97" eb="99">
      <t>ヨテイ</t>
    </rPh>
    <rPh sb="104" eb="106">
      <t>カンキョ</t>
    </rPh>
    <rPh sb="112" eb="115">
      <t>ゲスイドウ</t>
    </rPh>
    <rPh sb="115" eb="117">
      <t>コウジ</t>
    </rPh>
    <rPh sb="118" eb="120">
      <t>ドウジ</t>
    </rPh>
    <rPh sb="121" eb="123">
      <t>フセツ</t>
    </rPh>
    <rPh sb="123" eb="124">
      <t>カ</t>
    </rPh>
    <rPh sb="125" eb="127">
      <t>ジッシ</t>
    </rPh>
    <rPh sb="132" eb="135">
      <t>ダイブブン</t>
    </rPh>
    <rPh sb="136" eb="138">
      <t>コウシン</t>
    </rPh>
    <rPh sb="144" eb="145">
      <t>ノコ</t>
    </rPh>
    <rPh sb="147" eb="149">
      <t>イチブ</t>
    </rPh>
    <rPh sb="162" eb="164">
      <t>セコウ</t>
    </rPh>
    <rPh sb="166" eb="16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</si>
</sst>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formatCode="#,##0.00;&quot;△&quot;#,##0.00;&quot;-&quot;">
                  <c:v>1.1200000000000001</c:v>
                </c:pt>
                <c:pt idx="4">
                  <c:v>0</c:v>
                </c:pt>
              </c:numCache>
            </c:numRef>
          </c:val>
        </c:ser>
        <c:dLbls>
          <c:showLegendKey val="0"/>
          <c:showVal val="0"/>
          <c:showCatName val="0"/>
          <c:showSerName val="0"/>
          <c:showPercent val="0"/>
          <c:showBubbleSize val="0"/>
        </c:dLbls>
        <c:gapWidth val="150"/>
        <c:axId val="76478336"/>
        <c:axId val="7648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76478336"/>
        <c:axId val="76488704"/>
      </c:lineChart>
      <c:dateAx>
        <c:axId val="76478336"/>
        <c:scaling>
          <c:orientation val="minMax"/>
        </c:scaling>
        <c:delete val="1"/>
        <c:axPos val="b"/>
        <c:numFmt formatCode="ge" sourceLinked="1"/>
        <c:majorTickMark val="none"/>
        <c:minorTickMark val="none"/>
        <c:tickLblPos val="none"/>
        <c:crossAx val="76488704"/>
        <c:crosses val="autoZero"/>
        <c:auto val="1"/>
        <c:lblOffset val="100"/>
        <c:baseTimeUnit val="years"/>
      </c:dateAx>
      <c:valAx>
        <c:axId val="764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120.1</c:v>
                </c:pt>
                <c:pt idx="1">
                  <c:v>113.45</c:v>
                </c:pt>
                <c:pt idx="2">
                  <c:v>120.45</c:v>
                </c:pt>
                <c:pt idx="3">
                  <c:v>120.46</c:v>
                </c:pt>
                <c:pt idx="4">
                  <c:v>123.23</c:v>
                </c:pt>
              </c:numCache>
            </c:numRef>
          </c:val>
        </c:ser>
        <c:dLbls>
          <c:showLegendKey val="0"/>
          <c:showVal val="0"/>
          <c:showCatName val="0"/>
          <c:showSerName val="0"/>
          <c:showPercent val="0"/>
          <c:showBubbleSize val="0"/>
        </c:dLbls>
        <c:gapWidth val="150"/>
        <c:axId val="86051072"/>
        <c:axId val="8606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86051072"/>
        <c:axId val="86069632"/>
      </c:lineChart>
      <c:dateAx>
        <c:axId val="86051072"/>
        <c:scaling>
          <c:orientation val="minMax"/>
        </c:scaling>
        <c:delete val="1"/>
        <c:axPos val="b"/>
        <c:numFmt formatCode="ge" sourceLinked="1"/>
        <c:majorTickMark val="none"/>
        <c:minorTickMark val="none"/>
        <c:tickLblPos val="none"/>
        <c:crossAx val="86069632"/>
        <c:crosses val="autoZero"/>
        <c:auto val="1"/>
        <c:lblOffset val="100"/>
        <c:baseTimeUnit val="years"/>
      </c:dateAx>
      <c:valAx>
        <c:axId val="8606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5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85.94</c:v>
                </c:pt>
                <c:pt idx="1">
                  <c:v>84.82</c:v>
                </c:pt>
                <c:pt idx="2">
                  <c:v>80.2</c:v>
                </c:pt>
                <c:pt idx="3">
                  <c:v>79.150000000000006</c:v>
                </c:pt>
                <c:pt idx="4">
                  <c:v>75.900000000000006</c:v>
                </c:pt>
              </c:numCache>
            </c:numRef>
          </c:val>
        </c:ser>
        <c:dLbls>
          <c:showLegendKey val="0"/>
          <c:showVal val="0"/>
          <c:showCatName val="0"/>
          <c:showSerName val="0"/>
          <c:showPercent val="0"/>
          <c:showBubbleSize val="0"/>
        </c:dLbls>
        <c:gapWidth val="150"/>
        <c:axId val="86116224"/>
        <c:axId val="8611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86116224"/>
        <c:axId val="86118400"/>
      </c:lineChart>
      <c:dateAx>
        <c:axId val="86116224"/>
        <c:scaling>
          <c:orientation val="minMax"/>
        </c:scaling>
        <c:delete val="1"/>
        <c:axPos val="b"/>
        <c:numFmt formatCode="ge" sourceLinked="1"/>
        <c:majorTickMark val="none"/>
        <c:minorTickMark val="none"/>
        <c:tickLblPos val="none"/>
        <c:crossAx val="86118400"/>
        <c:crosses val="autoZero"/>
        <c:auto val="1"/>
        <c:lblOffset val="100"/>
        <c:baseTimeUnit val="years"/>
      </c:dateAx>
      <c:valAx>
        <c:axId val="861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105.39</c:v>
                </c:pt>
                <c:pt idx="1">
                  <c:v>106.09</c:v>
                </c:pt>
                <c:pt idx="2">
                  <c:v>107.01</c:v>
                </c:pt>
                <c:pt idx="3">
                  <c:v>104.23</c:v>
                </c:pt>
                <c:pt idx="4">
                  <c:v>87.84</c:v>
                </c:pt>
              </c:numCache>
            </c:numRef>
          </c:val>
        </c:ser>
        <c:dLbls>
          <c:showLegendKey val="0"/>
          <c:showVal val="0"/>
          <c:showCatName val="0"/>
          <c:showSerName val="0"/>
          <c:showPercent val="0"/>
          <c:showBubbleSize val="0"/>
        </c:dLbls>
        <c:gapWidth val="150"/>
        <c:axId val="76523008"/>
        <c:axId val="7652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76523008"/>
        <c:axId val="76524928"/>
      </c:lineChart>
      <c:dateAx>
        <c:axId val="76523008"/>
        <c:scaling>
          <c:orientation val="minMax"/>
        </c:scaling>
        <c:delete val="1"/>
        <c:axPos val="b"/>
        <c:numFmt formatCode="ge" sourceLinked="1"/>
        <c:majorTickMark val="none"/>
        <c:minorTickMark val="none"/>
        <c:tickLblPos val="none"/>
        <c:crossAx val="76524928"/>
        <c:crosses val="autoZero"/>
        <c:auto val="1"/>
        <c:lblOffset val="100"/>
        <c:baseTimeUnit val="years"/>
      </c:dateAx>
      <c:valAx>
        <c:axId val="7652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2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563584"/>
        <c:axId val="7656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563584"/>
        <c:axId val="76565504"/>
      </c:lineChart>
      <c:dateAx>
        <c:axId val="76563584"/>
        <c:scaling>
          <c:orientation val="minMax"/>
        </c:scaling>
        <c:delete val="1"/>
        <c:axPos val="b"/>
        <c:numFmt formatCode="ge" sourceLinked="1"/>
        <c:majorTickMark val="none"/>
        <c:minorTickMark val="none"/>
        <c:tickLblPos val="none"/>
        <c:crossAx val="76565504"/>
        <c:crosses val="autoZero"/>
        <c:auto val="1"/>
        <c:lblOffset val="100"/>
        <c:baseTimeUnit val="years"/>
      </c:dateAx>
      <c:valAx>
        <c:axId val="7656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6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595968"/>
        <c:axId val="7659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595968"/>
        <c:axId val="76597888"/>
      </c:lineChart>
      <c:dateAx>
        <c:axId val="76595968"/>
        <c:scaling>
          <c:orientation val="minMax"/>
        </c:scaling>
        <c:delete val="1"/>
        <c:axPos val="b"/>
        <c:numFmt formatCode="ge" sourceLinked="1"/>
        <c:majorTickMark val="none"/>
        <c:minorTickMark val="none"/>
        <c:tickLblPos val="none"/>
        <c:crossAx val="76597888"/>
        <c:crosses val="autoZero"/>
        <c:auto val="1"/>
        <c:lblOffset val="100"/>
        <c:baseTimeUnit val="years"/>
      </c:dateAx>
      <c:valAx>
        <c:axId val="765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9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883136"/>
        <c:axId val="8589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883136"/>
        <c:axId val="85893504"/>
      </c:lineChart>
      <c:dateAx>
        <c:axId val="85883136"/>
        <c:scaling>
          <c:orientation val="minMax"/>
        </c:scaling>
        <c:delete val="1"/>
        <c:axPos val="b"/>
        <c:numFmt formatCode="ge" sourceLinked="1"/>
        <c:majorTickMark val="none"/>
        <c:minorTickMark val="none"/>
        <c:tickLblPos val="none"/>
        <c:crossAx val="85893504"/>
        <c:crosses val="autoZero"/>
        <c:auto val="1"/>
        <c:lblOffset val="100"/>
        <c:baseTimeUnit val="years"/>
      </c:dateAx>
      <c:valAx>
        <c:axId val="8589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8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190336"/>
        <c:axId val="8619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90336"/>
        <c:axId val="86196608"/>
      </c:lineChart>
      <c:dateAx>
        <c:axId val="86190336"/>
        <c:scaling>
          <c:orientation val="minMax"/>
        </c:scaling>
        <c:delete val="1"/>
        <c:axPos val="b"/>
        <c:numFmt formatCode="ge" sourceLinked="1"/>
        <c:majorTickMark val="none"/>
        <c:minorTickMark val="none"/>
        <c:tickLblPos val="none"/>
        <c:crossAx val="86196608"/>
        <c:crosses val="autoZero"/>
        <c:auto val="1"/>
        <c:lblOffset val="100"/>
        <c:baseTimeUnit val="years"/>
      </c:dateAx>
      <c:valAx>
        <c:axId val="8619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771.73</c:v>
                </c:pt>
                <c:pt idx="1">
                  <c:v>963.87</c:v>
                </c:pt>
                <c:pt idx="2">
                  <c:v>1096</c:v>
                </c:pt>
                <c:pt idx="3">
                  <c:v>1579.7</c:v>
                </c:pt>
                <c:pt idx="4">
                  <c:v>1684.61</c:v>
                </c:pt>
              </c:numCache>
            </c:numRef>
          </c:val>
        </c:ser>
        <c:dLbls>
          <c:showLegendKey val="0"/>
          <c:showVal val="0"/>
          <c:showCatName val="0"/>
          <c:showSerName val="0"/>
          <c:showPercent val="0"/>
          <c:showBubbleSize val="0"/>
        </c:dLbls>
        <c:gapWidth val="150"/>
        <c:axId val="86228992"/>
        <c:axId val="8623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86228992"/>
        <c:axId val="86230912"/>
      </c:lineChart>
      <c:dateAx>
        <c:axId val="86228992"/>
        <c:scaling>
          <c:orientation val="minMax"/>
        </c:scaling>
        <c:delete val="1"/>
        <c:axPos val="b"/>
        <c:numFmt formatCode="ge" sourceLinked="1"/>
        <c:majorTickMark val="none"/>
        <c:minorTickMark val="none"/>
        <c:tickLblPos val="none"/>
        <c:crossAx val="86230912"/>
        <c:crosses val="autoZero"/>
        <c:auto val="1"/>
        <c:lblOffset val="100"/>
        <c:baseTimeUnit val="years"/>
      </c:dateAx>
      <c:valAx>
        <c:axId val="8623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2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99.34</c:v>
                </c:pt>
                <c:pt idx="1">
                  <c:v>98.78</c:v>
                </c:pt>
                <c:pt idx="2">
                  <c:v>99.53</c:v>
                </c:pt>
                <c:pt idx="3">
                  <c:v>94.61</c:v>
                </c:pt>
                <c:pt idx="4">
                  <c:v>83.97</c:v>
                </c:pt>
              </c:numCache>
            </c:numRef>
          </c:val>
        </c:ser>
        <c:dLbls>
          <c:showLegendKey val="0"/>
          <c:showVal val="0"/>
          <c:showCatName val="0"/>
          <c:showSerName val="0"/>
          <c:showPercent val="0"/>
          <c:showBubbleSize val="0"/>
        </c:dLbls>
        <c:gapWidth val="150"/>
        <c:axId val="86007168"/>
        <c:axId val="860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86007168"/>
        <c:axId val="86017536"/>
      </c:lineChart>
      <c:dateAx>
        <c:axId val="86007168"/>
        <c:scaling>
          <c:orientation val="minMax"/>
        </c:scaling>
        <c:delete val="1"/>
        <c:axPos val="b"/>
        <c:numFmt formatCode="ge" sourceLinked="1"/>
        <c:majorTickMark val="none"/>
        <c:minorTickMark val="none"/>
        <c:tickLblPos val="none"/>
        <c:crossAx val="86017536"/>
        <c:crosses val="autoZero"/>
        <c:auto val="1"/>
        <c:lblOffset val="100"/>
        <c:baseTimeUnit val="years"/>
      </c:dateAx>
      <c:valAx>
        <c:axId val="860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0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93.24</c:v>
                </c:pt>
                <c:pt idx="1">
                  <c:v>91.78</c:v>
                </c:pt>
                <c:pt idx="2">
                  <c:v>93.12</c:v>
                </c:pt>
                <c:pt idx="3">
                  <c:v>96.65</c:v>
                </c:pt>
                <c:pt idx="4">
                  <c:v>111.78</c:v>
                </c:pt>
              </c:numCache>
            </c:numRef>
          </c:val>
        </c:ser>
        <c:dLbls>
          <c:showLegendKey val="0"/>
          <c:showVal val="0"/>
          <c:showCatName val="0"/>
          <c:showSerName val="0"/>
          <c:showPercent val="0"/>
          <c:showBubbleSize val="0"/>
        </c:dLbls>
        <c:gapWidth val="150"/>
        <c:axId val="86035072"/>
        <c:axId val="8603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86035072"/>
        <c:axId val="86037248"/>
      </c:lineChart>
      <c:dateAx>
        <c:axId val="86035072"/>
        <c:scaling>
          <c:orientation val="minMax"/>
        </c:scaling>
        <c:delete val="1"/>
        <c:axPos val="b"/>
        <c:numFmt formatCode="ge" sourceLinked="1"/>
        <c:majorTickMark val="none"/>
        <c:minorTickMark val="none"/>
        <c:tickLblPos val="none"/>
        <c:crossAx val="86037248"/>
        <c:crosses val="autoZero"/>
        <c:auto val="1"/>
        <c:lblOffset val="100"/>
        <c:baseTimeUnit val="years"/>
      </c:dateAx>
      <c:valAx>
        <c:axId val="860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3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43" zoomScale="85" zoomScaleNormal="85" workbookViewId="0">
      <selection activeCell="BJ30" sqref="BJ3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芸西村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3929</v>
      </c>
      <c r="AJ8" s="74"/>
      <c r="AK8" s="74"/>
      <c r="AL8" s="74"/>
      <c r="AM8" s="74"/>
      <c r="AN8" s="74"/>
      <c r="AO8" s="74"/>
      <c r="AP8" s="75"/>
      <c r="AQ8" s="56">
        <f>データ!R6</f>
        <v>39.6</v>
      </c>
      <c r="AR8" s="56"/>
      <c r="AS8" s="56"/>
      <c r="AT8" s="56"/>
      <c r="AU8" s="56"/>
      <c r="AV8" s="56"/>
      <c r="AW8" s="56"/>
      <c r="AX8" s="56"/>
      <c r="AY8" s="56">
        <f>データ!S6</f>
        <v>99.22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99.39</v>
      </c>
      <c r="S10" s="56"/>
      <c r="T10" s="56"/>
      <c r="U10" s="56"/>
      <c r="V10" s="56"/>
      <c r="W10" s="56"/>
      <c r="X10" s="56"/>
      <c r="Y10" s="56"/>
      <c r="Z10" s="64">
        <f>データ!P6</f>
        <v>1400</v>
      </c>
      <c r="AA10" s="64"/>
      <c r="AB10" s="64"/>
      <c r="AC10" s="64"/>
      <c r="AD10" s="64"/>
      <c r="AE10" s="64"/>
      <c r="AF10" s="64"/>
      <c r="AG10" s="64"/>
      <c r="AH10" s="2"/>
      <c r="AI10" s="64">
        <f>データ!T6</f>
        <v>3889</v>
      </c>
      <c r="AJ10" s="64"/>
      <c r="AK10" s="64"/>
      <c r="AL10" s="64"/>
      <c r="AM10" s="64"/>
      <c r="AN10" s="64"/>
      <c r="AO10" s="64"/>
      <c r="AP10" s="64"/>
      <c r="AQ10" s="56">
        <f>データ!U6</f>
        <v>6.7</v>
      </c>
      <c r="AR10" s="56"/>
      <c r="AS10" s="56"/>
      <c r="AT10" s="56"/>
      <c r="AU10" s="56"/>
      <c r="AV10" s="56"/>
      <c r="AW10" s="56"/>
      <c r="AX10" s="56"/>
      <c r="AY10" s="56">
        <f>データ!V6</f>
        <v>580.45000000000005</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393070</v>
      </c>
      <c r="D6" s="31">
        <f t="shared" si="3"/>
        <v>47</v>
      </c>
      <c r="E6" s="31">
        <f t="shared" si="3"/>
        <v>1</v>
      </c>
      <c r="F6" s="31">
        <f t="shared" si="3"/>
        <v>0</v>
      </c>
      <c r="G6" s="31">
        <f t="shared" si="3"/>
        <v>0</v>
      </c>
      <c r="H6" s="31" t="str">
        <f t="shared" si="3"/>
        <v>高知県　芸西村</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99.39</v>
      </c>
      <c r="P6" s="32">
        <f t="shared" si="3"/>
        <v>1400</v>
      </c>
      <c r="Q6" s="32">
        <f t="shared" si="3"/>
        <v>3929</v>
      </c>
      <c r="R6" s="32">
        <f t="shared" si="3"/>
        <v>39.6</v>
      </c>
      <c r="S6" s="32">
        <f t="shared" si="3"/>
        <v>99.22</v>
      </c>
      <c r="T6" s="32">
        <f t="shared" si="3"/>
        <v>3889</v>
      </c>
      <c r="U6" s="32">
        <f t="shared" si="3"/>
        <v>6.7</v>
      </c>
      <c r="V6" s="32">
        <f t="shared" si="3"/>
        <v>580.45000000000005</v>
      </c>
      <c r="W6" s="33">
        <f>IF(W7="",NA(),W7)</f>
        <v>105.39</v>
      </c>
      <c r="X6" s="33">
        <f t="shared" ref="X6:AF6" si="4">IF(X7="",NA(),X7)</f>
        <v>106.09</v>
      </c>
      <c r="Y6" s="33">
        <f t="shared" si="4"/>
        <v>107.01</v>
      </c>
      <c r="Z6" s="33">
        <f t="shared" si="4"/>
        <v>104.23</v>
      </c>
      <c r="AA6" s="33">
        <f t="shared" si="4"/>
        <v>87.84</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771.73</v>
      </c>
      <c r="BE6" s="33">
        <f t="shared" ref="BE6:BM6" si="7">IF(BE7="",NA(),BE7)</f>
        <v>963.87</v>
      </c>
      <c r="BF6" s="33">
        <f t="shared" si="7"/>
        <v>1096</v>
      </c>
      <c r="BG6" s="33">
        <f t="shared" si="7"/>
        <v>1579.7</v>
      </c>
      <c r="BH6" s="33">
        <f t="shared" si="7"/>
        <v>1684.61</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99.34</v>
      </c>
      <c r="BP6" s="33">
        <f t="shared" ref="BP6:BX6" si="8">IF(BP7="",NA(),BP7)</f>
        <v>98.78</v>
      </c>
      <c r="BQ6" s="33">
        <f t="shared" si="8"/>
        <v>99.53</v>
      </c>
      <c r="BR6" s="33">
        <f t="shared" si="8"/>
        <v>94.61</v>
      </c>
      <c r="BS6" s="33">
        <f t="shared" si="8"/>
        <v>83.97</v>
      </c>
      <c r="BT6" s="33">
        <f t="shared" si="8"/>
        <v>57.51</v>
      </c>
      <c r="BU6" s="33">
        <f t="shared" si="8"/>
        <v>56.46</v>
      </c>
      <c r="BV6" s="33">
        <f t="shared" si="8"/>
        <v>19.77</v>
      </c>
      <c r="BW6" s="33">
        <f t="shared" si="8"/>
        <v>34.25</v>
      </c>
      <c r="BX6" s="33">
        <f t="shared" si="8"/>
        <v>46.48</v>
      </c>
      <c r="BY6" s="32" t="str">
        <f>IF(BY7="","",IF(BY7="-","【-】","【"&amp;SUBSTITUTE(TEXT(BY7,"#,##0.00"),"-","△")&amp;"】"))</f>
        <v>【36.33】</v>
      </c>
      <c r="BZ6" s="33">
        <f>IF(BZ7="",NA(),BZ7)</f>
        <v>93.24</v>
      </c>
      <c r="CA6" s="33">
        <f t="shared" ref="CA6:CI6" si="9">IF(CA7="",NA(),CA7)</f>
        <v>91.78</v>
      </c>
      <c r="CB6" s="33">
        <f t="shared" si="9"/>
        <v>93.12</v>
      </c>
      <c r="CC6" s="33">
        <f t="shared" si="9"/>
        <v>96.65</v>
      </c>
      <c r="CD6" s="33">
        <f t="shared" si="9"/>
        <v>111.78</v>
      </c>
      <c r="CE6" s="33">
        <f t="shared" si="9"/>
        <v>291.83</v>
      </c>
      <c r="CF6" s="33">
        <f t="shared" si="9"/>
        <v>306.49</v>
      </c>
      <c r="CG6" s="33">
        <f t="shared" si="9"/>
        <v>878.73</v>
      </c>
      <c r="CH6" s="33">
        <f t="shared" si="9"/>
        <v>501.18</v>
      </c>
      <c r="CI6" s="33">
        <f t="shared" si="9"/>
        <v>376.61</v>
      </c>
      <c r="CJ6" s="32" t="str">
        <f>IF(CJ7="","",IF(CJ7="-","【-】","【"&amp;SUBSTITUTE(TEXT(CJ7,"#,##0.00"),"-","△")&amp;"】"))</f>
        <v>【476.46】</v>
      </c>
      <c r="CK6" s="33">
        <f>IF(CK7="",NA(),CK7)</f>
        <v>120.1</v>
      </c>
      <c r="CL6" s="33">
        <f t="shared" ref="CL6:CT6" si="10">IF(CL7="",NA(),CL7)</f>
        <v>113.45</v>
      </c>
      <c r="CM6" s="33">
        <f t="shared" si="10"/>
        <v>120.45</v>
      </c>
      <c r="CN6" s="33">
        <f t="shared" si="10"/>
        <v>120.46</v>
      </c>
      <c r="CO6" s="33">
        <f t="shared" si="10"/>
        <v>123.23</v>
      </c>
      <c r="CP6" s="33">
        <f t="shared" si="10"/>
        <v>57.95</v>
      </c>
      <c r="CQ6" s="33">
        <f t="shared" si="10"/>
        <v>58.25</v>
      </c>
      <c r="CR6" s="33">
        <f t="shared" si="10"/>
        <v>57.17</v>
      </c>
      <c r="CS6" s="33">
        <f t="shared" si="10"/>
        <v>57.55</v>
      </c>
      <c r="CT6" s="33">
        <f t="shared" si="10"/>
        <v>57.43</v>
      </c>
      <c r="CU6" s="32" t="str">
        <f>IF(CU7="","",IF(CU7="-","【-】","【"&amp;SUBSTITUTE(TEXT(CU7,"#,##0.00"),"-","△")&amp;"】"))</f>
        <v>【58.19】</v>
      </c>
      <c r="CV6" s="33">
        <f>IF(CV7="",NA(),CV7)</f>
        <v>85.94</v>
      </c>
      <c r="CW6" s="33">
        <f t="shared" ref="CW6:DE6" si="11">IF(CW7="",NA(),CW7)</f>
        <v>84.82</v>
      </c>
      <c r="CX6" s="33">
        <f t="shared" si="11"/>
        <v>80.2</v>
      </c>
      <c r="CY6" s="33">
        <f t="shared" si="11"/>
        <v>79.150000000000006</v>
      </c>
      <c r="CZ6" s="33">
        <f t="shared" si="11"/>
        <v>75.900000000000006</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3">
        <f t="shared" si="14"/>
        <v>1.1200000000000001</v>
      </c>
      <c r="EG6" s="32">
        <f t="shared" si="14"/>
        <v>0</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393070</v>
      </c>
      <c r="D7" s="35">
        <v>47</v>
      </c>
      <c r="E7" s="35">
        <v>1</v>
      </c>
      <c r="F7" s="35">
        <v>0</v>
      </c>
      <c r="G7" s="35">
        <v>0</v>
      </c>
      <c r="H7" s="35" t="s">
        <v>93</v>
      </c>
      <c r="I7" s="35" t="s">
        <v>94</v>
      </c>
      <c r="J7" s="35" t="s">
        <v>95</v>
      </c>
      <c r="K7" s="35" t="s">
        <v>96</v>
      </c>
      <c r="L7" s="35" t="s">
        <v>97</v>
      </c>
      <c r="M7" s="36" t="s">
        <v>98</v>
      </c>
      <c r="N7" s="36" t="s">
        <v>99</v>
      </c>
      <c r="O7" s="36">
        <v>99.39</v>
      </c>
      <c r="P7" s="36">
        <v>1400</v>
      </c>
      <c r="Q7" s="36">
        <v>3929</v>
      </c>
      <c r="R7" s="36">
        <v>39.6</v>
      </c>
      <c r="S7" s="36">
        <v>99.22</v>
      </c>
      <c r="T7" s="36">
        <v>3889</v>
      </c>
      <c r="U7" s="36">
        <v>6.7</v>
      </c>
      <c r="V7" s="36">
        <v>580.45000000000005</v>
      </c>
      <c r="W7" s="36">
        <v>105.39</v>
      </c>
      <c r="X7" s="36">
        <v>106.09</v>
      </c>
      <c r="Y7" s="36">
        <v>107.01</v>
      </c>
      <c r="Z7" s="36">
        <v>104.23</v>
      </c>
      <c r="AA7" s="36">
        <v>87.84</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771.73</v>
      </c>
      <c r="BE7" s="36">
        <v>963.87</v>
      </c>
      <c r="BF7" s="36">
        <v>1096</v>
      </c>
      <c r="BG7" s="36">
        <v>1579.7</v>
      </c>
      <c r="BH7" s="36">
        <v>1684.61</v>
      </c>
      <c r="BI7" s="36">
        <v>1137.3599999999999</v>
      </c>
      <c r="BJ7" s="36">
        <v>1124.6400000000001</v>
      </c>
      <c r="BK7" s="36">
        <v>1108.26</v>
      </c>
      <c r="BL7" s="36">
        <v>1113.76</v>
      </c>
      <c r="BM7" s="36">
        <v>1125.69</v>
      </c>
      <c r="BN7" s="36">
        <v>1239.32</v>
      </c>
      <c r="BO7" s="36">
        <v>99.34</v>
      </c>
      <c r="BP7" s="36">
        <v>98.78</v>
      </c>
      <c r="BQ7" s="36">
        <v>99.53</v>
      </c>
      <c r="BR7" s="36">
        <v>94.61</v>
      </c>
      <c r="BS7" s="36">
        <v>83.97</v>
      </c>
      <c r="BT7" s="36">
        <v>57.51</v>
      </c>
      <c r="BU7" s="36">
        <v>56.46</v>
      </c>
      <c r="BV7" s="36">
        <v>19.77</v>
      </c>
      <c r="BW7" s="36">
        <v>34.25</v>
      </c>
      <c r="BX7" s="36">
        <v>46.48</v>
      </c>
      <c r="BY7" s="36">
        <v>36.33</v>
      </c>
      <c r="BZ7" s="36">
        <v>93.24</v>
      </c>
      <c r="CA7" s="36">
        <v>91.78</v>
      </c>
      <c r="CB7" s="36">
        <v>93.12</v>
      </c>
      <c r="CC7" s="36">
        <v>96.65</v>
      </c>
      <c r="CD7" s="36">
        <v>111.78</v>
      </c>
      <c r="CE7" s="36">
        <v>291.83</v>
      </c>
      <c r="CF7" s="36">
        <v>306.49</v>
      </c>
      <c r="CG7" s="36">
        <v>878.73</v>
      </c>
      <c r="CH7" s="36">
        <v>501.18</v>
      </c>
      <c r="CI7" s="36">
        <v>376.61</v>
      </c>
      <c r="CJ7" s="36">
        <v>476.46</v>
      </c>
      <c r="CK7" s="36">
        <v>120.1</v>
      </c>
      <c r="CL7" s="36">
        <v>113.45</v>
      </c>
      <c r="CM7" s="36">
        <v>120.45</v>
      </c>
      <c r="CN7" s="36">
        <v>120.46</v>
      </c>
      <c r="CO7" s="36">
        <v>123.23</v>
      </c>
      <c r="CP7" s="36">
        <v>57.95</v>
      </c>
      <c r="CQ7" s="36">
        <v>58.25</v>
      </c>
      <c r="CR7" s="36">
        <v>57.17</v>
      </c>
      <c r="CS7" s="36">
        <v>57.55</v>
      </c>
      <c r="CT7" s="36">
        <v>57.43</v>
      </c>
      <c r="CU7" s="36">
        <v>58.19</v>
      </c>
      <c r="CV7" s="36">
        <v>85.94</v>
      </c>
      <c r="CW7" s="36">
        <v>84.82</v>
      </c>
      <c r="CX7" s="36">
        <v>80.2</v>
      </c>
      <c r="CY7" s="36">
        <v>79.150000000000006</v>
      </c>
      <c r="CZ7" s="36">
        <v>75.900000000000006</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1.1200000000000001</v>
      </c>
      <c r="EG7" s="36">
        <v>0</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2016-02-22T07:12:27Z</cp:lastPrinted>
  <dcterms:created xsi:type="dcterms:W3CDTF">2016-01-18T05:06:19Z</dcterms:created>
  <dcterms:modified xsi:type="dcterms:W3CDTF">2016-02-22T07:13:01Z</dcterms:modified>
  <cp:category/>
</cp:coreProperties>
</file>