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oyama168\Desktop\処理中\H28.02.19〆 公営企業に係る「経営比較分析表」の分析等について\"/>
    </mc:Choice>
  </mc:AlternateContent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Q6" i="5"/>
  <c r="P6" i="5"/>
  <c r="O6" i="5"/>
  <c r="N6" i="5"/>
  <c r="M6" i="5"/>
  <c r="L6" i="5"/>
  <c r="K6" i="5"/>
  <c r="R8" i="4" s="1"/>
  <c r="J6" i="5"/>
  <c r="J8" i="4" s="1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Q8" i="4"/>
  <c r="AI8" i="4"/>
  <c r="Z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<sst xmlns="http://schemas.openxmlformats.org/spreadsheetml/2006/main" count="218" uniqueCount="108">
  <si>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</si>
  <si>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</si>
  <si>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</si>
  <si>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</si>
  <si>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</si>
  <si>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</si>
  <si>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</si>
  <si>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</si>
  <si>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</si>
  <si>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</si>
  <si>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</si>
  <si>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</si>
  <si>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</si>
  <si>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</si>
  <si>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</si>
  <si>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</si>
  <si>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</si>
  <si>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</si>
  <si>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</si>
  <si>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</si>
  <si>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</si>
  <si>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</si>
  <si>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</si>
  <si>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</si>
  <si>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</si>
  <si>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</si>
  <si>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</si>
  <si>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</si>
  <si>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</si>
  <si>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</si>
  <si>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</si>
  <si>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</si>
  <si>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</si>
  <si>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</si>
  <si>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</si>
  <si>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</si>
  <si>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</si>
  <si>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</si>
  <si>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</si>
  <si>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</si>
  <si>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</si>
  <si>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</si>
  <si>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</si>
  <si>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</si>
  <si>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</si>
  <si>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</si>
  <si>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</si>
  <si>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</si>
  <si>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</si>
  <si>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</si>
  <si>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</si>
  <si>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</si>
  <si>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</si>
  <si>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</si>
  <si>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</si>
  <si>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</si>
  <si>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</si>
  <si>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</si>
  <si>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</si>
  <si>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</si>
  <si>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</si>
  <si>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</si>
  <si>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</si>
  <si>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</si>
  <si>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</si>
  <si>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</si>
  <si>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</si>
  <si>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</si>
  <si>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</si>
  <si>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</si>
  <si>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</si>
  <si>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</si>
  <si>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</si>
  <si>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</si>
  <si>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</si>
  <si>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</si>
  <si>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</si>
  <si>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</si>
  <si>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</si>
  <si>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</si>
  <si>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</si>
  <si>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</si>
  <si>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</si>
  <si>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</si>
  <si>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</si>
  <si>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</si>
  <si>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</si>
  <si>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</si>
  <si>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</si>
  <si>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</si>
  <si>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</si>
  <si>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</si>
  <si>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</si>
  <si>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本山町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</si>
  <si>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</si>
  <si>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</si>
  <si>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</si>
  <si>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</si>
  <si>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</si>
  <si>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</si>
  <si>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</si>
  <si>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</si>
  <si>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</si>
  <si>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</si>
  <si>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</si>
  <si>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水道料金の改定は、昭和５５年以降なく、今の簡易水道会計を賄えていない。また、漏水も多く、給水水量が収益に結びついていない。本山簡易水道における給水課程での２度のポンプアップは経費（電気代）がかかる。</t>
    <rPh sb="73" eb="75">
      <t>カテイ</t>
    </rPh>
    <phoneticPr fontId="4"/>
  </si>
  <si>
    <t>水道管では平成９年度以降に順次更新しているが、まだまだ老朽している管路があり漏水も多い。</t>
    <phoneticPr fontId="4"/>
  </si>
  <si>
    <t xml:space="preserve">水道料金について平成２６年９月検針分から毎年段階的に改定し、平成２８年度までに赤字を解消する。町内の大部分を占める本山簡易水道は統合事業を進めており、配水池の移設・配水管の布設替えを行い、漏水は大幅に解消される見込みである。また、給水にかかる経費は、配水池の移設により減少する。
その他、管路のデータベース化を行い、現状を把握するとともに、計画的に管路を更新していく。
</t>
    <rPh sb="97" eb="99">
      <t>オオハバ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</si>
</sst>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4.05</c:v>
                </c:pt>
                <c:pt idx="3">
                  <c:v>0</c:v>
                </c:pt>
                <c:pt idx="4" formatCode="#,##0.00;&quot;△&quot;#,##0.00;&quot;-&quot;">
                  <c:v>4.54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18120"/>
        <c:axId val="99718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8120"/>
        <c:axId val="99718904"/>
      </c:lineChart>
      <c:dateAx>
        <c:axId val="99718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718904"/>
        <c:crosses val="autoZero"/>
        <c:auto val="1"/>
        <c:lblOffset val="100"/>
        <c:baseTimeUnit val="years"/>
      </c:dateAx>
      <c:valAx>
        <c:axId val="99718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718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82.76</c:v>
                </c:pt>
                <c:pt idx="1">
                  <c:v>92.36</c:v>
                </c:pt>
                <c:pt idx="2">
                  <c:v>96.58</c:v>
                </c:pt>
                <c:pt idx="3">
                  <c:v>96.03</c:v>
                </c:pt>
                <c:pt idx="4">
                  <c:v>92.21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76352"/>
        <c:axId val="203876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76352"/>
        <c:axId val="203876744"/>
      </c:lineChart>
      <c:dateAx>
        <c:axId val="203876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876744"/>
        <c:crosses val="autoZero"/>
        <c:auto val="1"/>
        <c:lblOffset val="100"/>
        <c:baseTimeUnit val="years"/>
      </c:dateAx>
      <c:valAx>
        <c:axId val="203876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876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65.77</c:v>
                </c:pt>
                <c:pt idx="1">
                  <c:v>52.63</c:v>
                </c:pt>
                <c:pt idx="2">
                  <c:v>47.42</c:v>
                </c:pt>
                <c:pt idx="3">
                  <c:v>53.96</c:v>
                </c:pt>
                <c:pt idx="4">
                  <c:v>52.15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20312"/>
        <c:axId val="20422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20312"/>
        <c:axId val="204220704"/>
      </c:lineChart>
      <c:dateAx>
        <c:axId val="204220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220704"/>
        <c:crosses val="autoZero"/>
        <c:auto val="1"/>
        <c:lblOffset val="100"/>
        <c:baseTimeUnit val="years"/>
      </c:dateAx>
      <c:valAx>
        <c:axId val="20422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220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89.07</c:v>
                </c:pt>
                <c:pt idx="1">
                  <c:v>82.18</c:v>
                </c:pt>
                <c:pt idx="2">
                  <c:v>75.88</c:v>
                </c:pt>
                <c:pt idx="3">
                  <c:v>79.760000000000005</c:v>
                </c:pt>
                <c:pt idx="4">
                  <c:v>82.78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20472"/>
        <c:axId val="20333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20472"/>
        <c:axId val="203337744"/>
      </c:lineChart>
      <c:dateAx>
        <c:axId val="99720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337744"/>
        <c:crosses val="autoZero"/>
        <c:auto val="1"/>
        <c:lblOffset val="100"/>
        <c:baseTimeUnit val="years"/>
      </c:dateAx>
      <c:valAx>
        <c:axId val="20333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720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38920"/>
        <c:axId val="20333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38920"/>
        <c:axId val="203339312"/>
      </c:lineChart>
      <c:dateAx>
        <c:axId val="203338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339312"/>
        <c:crosses val="autoZero"/>
        <c:auto val="1"/>
        <c:lblOffset val="100"/>
        <c:baseTimeUnit val="years"/>
      </c:dateAx>
      <c:valAx>
        <c:axId val="20333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338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40488"/>
        <c:axId val="20334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40488"/>
        <c:axId val="203340880"/>
      </c:lineChart>
      <c:dateAx>
        <c:axId val="203340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340880"/>
        <c:crosses val="autoZero"/>
        <c:auto val="1"/>
        <c:lblOffset val="100"/>
        <c:baseTimeUnit val="years"/>
      </c:dateAx>
      <c:valAx>
        <c:axId val="20334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340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01320"/>
        <c:axId val="20350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01320"/>
        <c:axId val="203501712"/>
      </c:lineChart>
      <c:dateAx>
        <c:axId val="203501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501712"/>
        <c:crosses val="autoZero"/>
        <c:auto val="1"/>
        <c:lblOffset val="100"/>
        <c:baseTimeUnit val="years"/>
      </c:dateAx>
      <c:valAx>
        <c:axId val="203501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501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27008"/>
        <c:axId val="203326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27008"/>
        <c:axId val="203326616"/>
      </c:lineChart>
      <c:dateAx>
        <c:axId val="20332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326616"/>
        <c:crosses val="autoZero"/>
        <c:auto val="1"/>
        <c:lblOffset val="100"/>
        <c:baseTimeUnit val="years"/>
      </c:dateAx>
      <c:valAx>
        <c:axId val="203326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32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894.73</c:v>
                </c:pt>
                <c:pt idx="1">
                  <c:v>878.06</c:v>
                </c:pt>
                <c:pt idx="2">
                  <c:v>945.58</c:v>
                </c:pt>
                <c:pt idx="3">
                  <c:v>1223.6199999999999</c:v>
                </c:pt>
                <c:pt idx="4">
                  <c:v>1420.94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03280"/>
        <c:axId val="20350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03280"/>
        <c:axId val="203504064"/>
      </c:lineChart>
      <c:dateAx>
        <c:axId val="20350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504064"/>
        <c:crosses val="autoZero"/>
        <c:auto val="1"/>
        <c:lblOffset val="100"/>
        <c:baseTimeUnit val="years"/>
      </c:dateAx>
      <c:valAx>
        <c:axId val="20350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50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69.3</c:v>
                </c:pt>
                <c:pt idx="1">
                  <c:v>67.55</c:v>
                </c:pt>
                <c:pt idx="2">
                  <c:v>65.150000000000006</c:v>
                </c:pt>
                <c:pt idx="3">
                  <c:v>71.040000000000006</c:v>
                </c:pt>
                <c:pt idx="4">
                  <c:v>73.03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04848"/>
        <c:axId val="20387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04848"/>
        <c:axId val="203874000"/>
      </c:lineChart>
      <c:dateAx>
        <c:axId val="203504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874000"/>
        <c:crosses val="autoZero"/>
        <c:auto val="1"/>
        <c:lblOffset val="100"/>
        <c:baseTimeUnit val="years"/>
      </c:dateAx>
      <c:valAx>
        <c:axId val="20387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50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117.58</c:v>
                </c:pt>
                <c:pt idx="1">
                  <c:v>134.84</c:v>
                </c:pt>
                <c:pt idx="2">
                  <c:v>146.58000000000001</c:v>
                </c:pt>
                <c:pt idx="3">
                  <c:v>119.61</c:v>
                </c:pt>
                <c:pt idx="4">
                  <c:v>137.88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02888"/>
        <c:axId val="203875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02888"/>
        <c:axId val="203875176"/>
      </c:lineChart>
      <c:dateAx>
        <c:axId val="203502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875176"/>
        <c:crosses val="autoZero"/>
        <c:auto val="1"/>
        <c:lblOffset val="100"/>
        <c:baseTimeUnit val="years"/>
      </c:dateAx>
      <c:valAx>
        <c:axId val="203875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502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Z1" zoomScale="75" zoomScaleNormal="75" workbookViewId="0">
      <selection activeCell="BL83" sqref="BL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高知県　本山町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D3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3703</v>
      </c>
      <c r="AJ8" s="74"/>
      <c r="AK8" s="74"/>
      <c r="AL8" s="74"/>
      <c r="AM8" s="74"/>
      <c r="AN8" s="74"/>
      <c r="AO8" s="74"/>
      <c r="AP8" s="75"/>
      <c r="AQ8" s="56">
        <f>データ!R6</f>
        <v>134.22</v>
      </c>
      <c r="AR8" s="56"/>
      <c r="AS8" s="56"/>
      <c r="AT8" s="56"/>
      <c r="AU8" s="56"/>
      <c r="AV8" s="56"/>
      <c r="AW8" s="56"/>
      <c r="AX8" s="56"/>
      <c r="AY8" s="56">
        <f>データ!S6</f>
        <v>27.59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85.72</v>
      </c>
      <c r="S10" s="56"/>
      <c r="T10" s="56"/>
      <c r="U10" s="56"/>
      <c r="V10" s="56"/>
      <c r="W10" s="56"/>
      <c r="X10" s="56"/>
      <c r="Y10" s="56"/>
      <c r="Z10" s="64">
        <f>データ!P6</f>
        <v>2000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3145</v>
      </c>
      <c r="AJ10" s="64"/>
      <c r="AK10" s="64"/>
      <c r="AL10" s="64"/>
      <c r="AM10" s="64"/>
      <c r="AN10" s="64"/>
      <c r="AO10" s="64"/>
      <c r="AP10" s="64"/>
      <c r="AQ10" s="56">
        <f>データ!U6</f>
        <v>10.95</v>
      </c>
      <c r="AR10" s="56"/>
      <c r="AS10" s="56"/>
      <c r="AT10" s="56"/>
      <c r="AU10" s="56"/>
      <c r="AV10" s="56"/>
      <c r="AW10" s="56"/>
      <c r="AX10" s="56"/>
      <c r="AY10" s="56">
        <f>データ!V6</f>
        <v>287.20999999999998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105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106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393410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高知県　本山町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85.72</v>
      </c>
      <c r="P6" s="32">
        <f t="shared" si="3"/>
        <v>2000</v>
      </c>
      <c r="Q6" s="32">
        <f t="shared" si="3"/>
        <v>3703</v>
      </c>
      <c r="R6" s="32">
        <f t="shared" si="3"/>
        <v>134.22</v>
      </c>
      <c r="S6" s="32">
        <f t="shared" si="3"/>
        <v>27.59</v>
      </c>
      <c r="T6" s="32">
        <f t="shared" si="3"/>
        <v>3145</v>
      </c>
      <c r="U6" s="32">
        <f t="shared" si="3"/>
        <v>10.95</v>
      </c>
      <c r="V6" s="32">
        <f t="shared" si="3"/>
        <v>287.20999999999998</v>
      </c>
      <c r="W6" s="33">
        <f>IF(W7="",NA(),W7)</f>
        <v>89.07</v>
      </c>
      <c r="X6" s="33">
        <f t="shared" ref="X6:AF6" si="4">IF(X7="",NA(),X7)</f>
        <v>82.18</v>
      </c>
      <c r="Y6" s="33">
        <f t="shared" si="4"/>
        <v>75.88</v>
      </c>
      <c r="Z6" s="33">
        <f t="shared" si="4"/>
        <v>79.760000000000005</v>
      </c>
      <c r="AA6" s="33">
        <f t="shared" si="4"/>
        <v>82.78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894.73</v>
      </c>
      <c r="BE6" s="33">
        <f t="shared" ref="BE6:BM6" si="7">IF(BE7="",NA(),BE7)</f>
        <v>878.06</v>
      </c>
      <c r="BF6" s="33">
        <f t="shared" si="7"/>
        <v>945.58</v>
      </c>
      <c r="BG6" s="33">
        <f t="shared" si="7"/>
        <v>1223.6199999999999</v>
      </c>
      <c r="BH6" s="33">
        <f t="shared" si="7"/>
        <v>1420.94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69.3</v>
      </c>
      <c r="BP6" s="33">
        <f t="shared" ref="BP6:BX6" si="8">IF(BP7="",NA(),BP7)</f>
        <v>67.55</v>
      </c>
      <c r="BQ6" s="33">
        <f t="shared" si="8"/>
        <v>65.150000000000006</v>
      </c>
      <c r="BR6" s="33">
        <f t="shared" si="8"/>
        <v>71.040000000000006</v>
      </c>
      <c r="BS6" s="33">
        <f t="shared" si="8"/>
        <v>73.03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117.58</v>
      </c>
      <c r="CA6" s="33">
        <f t="shared" ref="CA6:CI6" si="9">IF(CA7="",NA(),CA7)</f>
        <v>134.84</v>
      </c>
      <c r="CB6" s="33">
        <f t="shared" si="9"/>
        <v>146.58000000000001</v>
      </c>
      <c r="CC6" s="33">
        <f t="shared" si="9"/>
        <v>119.61</v>
      </c>
      <c r="CD6" s="33">
        <f t="shared" si="9"/>
        <v>137.88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82.76</v>
      </c>
      <c r="CL6" s="33">
        <f t="shared" ref="CL6:CT6" si="10">IF(CL7="",NA(),CL7)</f>
        <v>92.36</v>
      </c>
      <c r="CM6" s="33">
        <f t="shared" si="10"/>
        <v>96.58</v>
      </c>
      <c r="CN6" s="33">
        <f t="shared" si="10"/>
        <v>96.03</v>
      </c>
      <c r="CO6" s="33">
        <f t="shared" si="10"/>
        <v>92.21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65.77</v>
      </c>
      <c r="CW6" s="33">
        <f t="shared" ref="CW6:DE6" si="11">IF(CW7="",NA(),CW7)</f>
        <v>52.63</v>
      </c>
      <c r="CX6" s="33">
        <f t="shared" si="11"/>
        <v>47.42</v>
      </c>
      <c r="CY6" s="33">
        <f t="shared" si="11"/>
        <v>53.96</v>
      </c>
      <c r="CZ6" s="33">
        <f t="shared" si="11"/>
        <v>52.15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3">
        <f t="shared" si="14"/>
        <v>4.05</v>
      </c>
      <c r="EF6" s="32">
        <f t="shared" si="14"/>
        <v>0</v>
      </c>
      <c r="EG6" s="33">
        <f t="shared" si="14"/>
        <v>4.54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393410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85.72</v>
      </c>
      <c r="P7" s="36">
        <v>2000</v>
      </c>
      <c r="Q7" s="36">
        <v>3703</v>
      </c>
      <c r="R7" s="36">
        <v>134.22</v>
      </c>
      <c r="S7" s="36">
        <v>27.59</v>
      </c>
      <c r="T7" s="36">
        <v>3145</v>
      </c>
      <c r="U7" s="36">
        <v>10.95</v>
      </c>
      <c r="V7" s="36">
        <v>287.20999999999998</v>
      </c>
      <c r="W7" s="36">
        <v>89.07</v>
      </c>
      <c r="X7" s="36">
        <v>82.18</v>
      </c>
      <c r="Y7" s="36">
        <v>75.88</v>
      </c>
      <c r="Z7" s="36">
        <v>79.760000000000005</v>
      </c>
      <c r="AA7" s="36">
        <v>82.78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894.73</v>
      </c>
      <c r="BE7" s="36">
        <v>878.06</v>
      </c>
      <c r="BF7" s="36">
        <v>945.58</v>
      </c>
      <c r="BG7" s="36">
        <v>1223.6199999999999</v>
      </c>
      <c r="BH7" s="36">
        <v>1420.94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69.3</v>
      </c>
      <c r="BP7" s="36">
        <v>67.55</v>
      </c>
      <c r="BQ7" s="36">
        <v>65.150000000000006</v>
      </c>
      <c r="BR7" s="36">
        <v>71.040000000000006</v>
      </c>
      <c r="BS7" s="36">
        <v>73.03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117.58</v>
      </c>
      <c r="CA7" s="36">
        <v>134.84</v>
      </c>
      <c r="CB7" s="36">
        <v>146.58000000000001</v>
      </c>
      <c r="CC7" s="36">
        <v>119.61</v>
      </c>
      <c r="CD7" s="36">
        <v>137.88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82.76</v>
      </c>
      <c r="CL7" s="36">
        <v>92.36</v>
      </c>
      <c r="CM7" s="36">
        <v>96.58</v>
      </c>
      <c r="CN7" s="36">
        <v>96.03</v>
      </c>
      <c r="CO7" s="36">
        <v>92.21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65.77</v>
      </c>
      <c r="CW7" s="36">
        <v>52.63</v>
      </c>
      <c r="CX7" s="36">
        <v>47.42</v>
      </c>
      <c r="CY7" s="36">
        <v>53.96</v>
      </c>
      <c r="CZ7" s="36">
        <v>52.15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4.05</v>
      </c>
      <c r="EF7" s="36">
        <v>0</v>
      </c>
      <c r="EG7" s="36">
        <v>4.54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motoyama168</cp:lastModifiedBy>
  <cp:lastPrinted>2016-02-21T09:13:37Z</cp:lastPrinted>
  <dcterms:created xsi:type="dcterms:W3CDTF">2016-01-18T05:06:20Z</dcterms:created>
  <dcterms:modified xsi:type="dcterms:W3CDTF">2016-02-22T04:25:20Z</dcterms:modified>
  <cp:category/>
</cp:coreProperties>
</file>