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90" windowWidth="14940" windowHeight="784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I8" i="4"/>
  <c r="Z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<sst xmlns="http://schemas.openxmlformats.org/spreadsheetml/2006/main" count="218" uniqueCount="108">
  <si>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</si>
  <si>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</si>
  <si>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</si>
  <si>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</si>
  <si>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</si>
  <si>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</si>
  <si>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</si>
  <si>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</si>
  <si>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</si>
  <si>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</si>
  <si>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</si>
  <si>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</si>
  <si>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</si>
  <si>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</si>
  <si>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</si>
  <si>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</si>
  <si>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</si>
  <si>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</si>
  <si>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</si>
  <si>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</si>
  <si>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</si>
  <si>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</si>
  <si>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</si>
  <si>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</si>
  <si>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</si>
  <si>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</si>
  <si>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</si>
  <si>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</si>
  <si>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</si>
  <si>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</si>
  <si>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</si>
  <si>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</si>
  <si>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</si>
  <si>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</si>
  <si>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</si>
  <si>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</si>
  <si>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</si>
  <si>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</si>
  <si>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</si>
  <si>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</si>
  <si>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</si>
  <si>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</si>
  <si>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</si>
  <si>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</si>
  <si>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</si>
  <si>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</si>
  <si>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</si>
  <si>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</si>
  <si>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</si>
  <si>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</si>
  <si>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</si>
  <si>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</si>
  <si>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</si>
  <si>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</si>
  <si>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</si>
  <si>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</si>
  <si>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</si>
  <si>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</si>
  <si>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</si>
  <si>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</si>
  <si>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</si>
  <si>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</si>
  <si>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</si>
  <si>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</si>
  <si>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</si>
  <si>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</si>
  <si>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</si>
  <si>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</si>
  <si>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</si>
  <si>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</si>
  <si>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</si>
  <si>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</si>
  <si>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</si>
  <si>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</si>
  <si>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</si>
  <si>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</si>
  <si>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</si>
  <si>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</si>
  <si>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</si>
  <si>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</si>
  <si>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</si>
  <si>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</si>
  <si>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</si>
  <si>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</si>
  <si>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</si>
  <si>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</si>
  <si>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</si>
  <si>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</si>
  <si>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</si>
  <si>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</si>
  <si>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</si>
  <si>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</si>
  <si>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</si>
  <si>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大豊町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</si>
  <si>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</si>
  <si>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</si>
  <si>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</si>
  <si>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</si>
  <si>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</si>
  <si>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</si>
  <si>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</si>
  <si>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</si>
  <si>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</si>
  <si>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</si>
  <si>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</si>
  <si>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左図の指標からも分かるように、当町では赤字経
営が続いている。
　その一因として、既設管の老朽化に伴う改修や修
繕、未普及地域への新設が毎年のように行われてい
ることが挙げられ、それは④企業債残高対給水収益
比率が平均と比較して高額であることからも見て取
れる。
　⑤料金回収率は緩やかな右肩下がりである。それ
は⑥給水原価が右肩上がりなことに反比例してお
り、過疎化により1人あたりの給水にかかる費用が
増大したことが原因と考えられる。
　また、過疎化は⑦施設利用率にも影響しており、
顕著な減少傾向にあるが、⑧有収率は平均的に推移
していることから、収益の減少は抑えられていると
言える。</t>
    <rPh sb="1" eb="2">
      <t>ヒダリ</t>
    </rPh>
    <rPh sb="2" eb="3">
      <t>ズ</t>
    </rPh>
    <rPh sb="4" eb="6">
      <t>シヒョウ</t>
    </rPh>
    <rPh sb="9" eb="10">
      <t>ワ</t>
    </rPh>
    <rPh sb="16" eb="18">
      <t>トウチョウ</t>
    </rPh>
    <rPh sb="20" eb="22">
      <t>アカジ</t>
    </rPh>
    <rPh sb="26" eb="27">
      <t>ツヅ</t>
    </rPh>
    <rPh sb="36" eb="38">
      <t>イチイン</t>
    </rPh>
    <rPh sb="46" eb="49">
      <t>ロウキュウカ</t>
    </rPh>
    <rPh sb="50" eb="51">
      <t>トモナ</t>
    </rPh>
    <rPh sb="52" eb="54">
      <t>カイシュウ</t>
    </rPh>
    <rPh sb="59" eb="62">
      <t>ミフキュウ</t>
    </rPh>
    <rPh sb="62" eb="64">
      <t>チイキ</t>
    </rPh>
    <rPh sb="66" eb="68">
      <t>シンセツ</t>
    </rPh>
    <rPh sb="69" eb="71">
      <t>マイトシ</t>
    </rPh>
    <rPh sb="75" eb="76">
      <t>オコナ</t>
    </rPh>
    <rPh sb="85" eb="86">
      <t>ア</t>
    </rPh>
    <rPh sb="94" eb="96">
      <t>キギョウ</t>
    </rPh>
    <rPh sb="96" eb="97">
      <t>サイ</t>
    </rPh>
    <rPh sb="97" eb="99">
      <t>ザンダカ</t>
    </rPh>
    <rPh sb="99" eb="100">
      <t>タイ</t>
    </rPh>
    <rPh sb="100" eb="102">
      <t>キュウスイ</t>
    </rPh>
    <rPh sb="102" eb="104">
      <t>シュウエキ</t>
    </rPh>
    <rPh sb="105" eb="107">
      <t>ヒリツ</t>
    </rPh>
    <rPh sb="108" eb="110">
      <t>ヘイキン</t>
    </rPh>
    <rPh sb="115" eb="117">
      <t>コウガク</t>
    </rPh>
    <rPh sb="125" eb="126">
      <t>ミ</t>
    </rPh>
    <rPh sb="127" eb="128">
      <t>ト</t>
    </rPh>
    <rPh sb="135" eb="137">
      <t>リョウキン</t>
    </rPh>
    <rPh sb="137" eb="139">
      <t>カイシュウ</t>
    </rPh>
    <rPh sb="139" eb="140">
      <t>リツ</t>
    </rPh>
    <rPh sb="141" eb="142">
      <t>ユル</t>
    </rPh>
    <rPh sb="145" eb="147">
      <t>ミギカタ</t>
    </rPh>
    <rPh sb="147" eb="148">
      <t>サ</t>
    </rPh>
    <rPh sb="159" eb="161">
      <t>キュウスイ</t>
    </rPh>
    <rPh sb="161" eb="163">
      <t>ゲンカ</t>
    </rPh>
    <rPh sb="164" eb="166">
      <t>ミギカタ</t>
    </rPh>
    <rPh sb="166" eb="167">
      <t>ア</t>
    </rPh>
    <rPh sb="173" eb="176">
      <t>ハンピレイ</t>
    </rPh>
    <rPh sb="182" eb="185">
      <t>カソカ</t>
    </rPh>
    <rPh sb="188" eb="190">
      <t>ヒトリ</t>
    </rPh>
    <rPh sb="194" eb="196">
      <t>キュウスイ</t>
    </rPh>
    <rPh sb="200" eb="202">
      <t>ヒヨウ</t>
    </rPh>
    <rPh sb="204" eb="206">
      <t>ゾウダイ</t>
    </rPh>
    <rPh sb="211" eb="213">
      <t>ゲンイン</t>
    </rPh>
    <rPh sb="214" eb="215">
      <t>カンガ</t>
    </rPh>
    <rPh sb="225" eb="228">
      <t>カソカ</t>
    </rPh>
    <rPh sb="230" eb="232">
      <t>シセツ</t>
    </rPh>
    <rPh sb="232" eb="235">
      <t>リヨウリツ</t>
    </rPh>
    <rPh sb="237" eb="239">
      <t>エイキョウ</t>
    </rPh>
    <rPh sb="245" eb="247">
      <t>ケンチョ</t>
    </rPh>
    <rPh sb="248" eb="250">
      <t>ゲンショウ</t>
    </rPh>
    <rPh sb="250" eb="252">
      <t>ケイコウ</t>
    </rPh>
    <rPh sb="258" eb="260">
      <t>ユウシュウ</t>
    </rPh>
    <rPh sb="260" eb="261">
      <t>リツ</t>
    </rPh>
    <rPh sb="262" eb="265">
      <t>ヘイキンテキ</t>
    </rPh>
    <rPh sb="266" eb="268">
      <t>スイイ</t>
    </rPh>
    <rPh sb="278" eb="280">
      <t>シュウエキ</t>
    </rPh>
    <rPh sb="281" eb="283">
      <t>ゲンショウ</t>
    </rPh>
    <rPh sb="284" eb="285">
      <t>オサ</t>
    </rPh>
    <rPh sb="293" eb="294">
      <t>イ</t>
    </rPh>
    <phoneticPr fontId="4"/>
  </si>
  <si>
    <t>　当町は管路の老朽化が著しく、年々改良、修繕を
繰り返している。
　③管路更新率の図からも分かるように、当町では
毎年計画的に管路を更新しているのではなく、事業
の合間に突発的な管路更新を行っているのが現状で
ある。</t>
    <rPh sb="1" eb="3">
      <t>トウチョウ</t>
    </rPh>
    <rPh sb="4" eb="6">
      <t>カンロ</t>
    </rPh>
    <rPh sb="7" eb="10">
      <t>ロウキュウカ</t>
    </rPh>
    <rPh sb="11" eb="12">
      <t>イチジル</t>
    </rPh>
    <rPh sb="15" eb="17">
      <t>ネンネン</t>
    </rPh>
    <rPh sb="17" eb="19">
      <t>カイリョウ</t>
    </rPh>
    <rPh sb="20" eb="22">
      <t>シュウゼン</t>
    </rPh>
    <rPh sb="24" eb="25">
      <t>ク</t>
    </rPh>
    <rPh sb="26" eb="27">
      <t>カエ</t>
    </rPh>
    <rPh sb="35" eb="37">
      <t>カンロ</t>
    </rPh>
    <rPh sb="37" eb="39">
      <t>コウシン</t>
    </rPh>
    <rPh sb="39" eb="40">
      <t>リツ</t>
    </rPh>
    <rPh sb="41" eb="42">
      <t>ズ</t>
    </rPh>
    <rPh sb="45" eb="46">
      <t>ワ</t>
    </rPh>
    <rPh sb="52" eb="54">
      <t>トウチョウ</t>
    </rPh>
    <rPh sb="57" eb="59">
      <t>マイトシ</t>
    </rPh>
    <rPh sb="59" eb="62">
      <t>ケイカクテキ</t>
    </rPh>
    <rPh sb="63" eb="65">
      <t>カンロ</t>
    </rPh>
    <rPh sb="66" eb="68">
      <t>コウシン</t>
    </rPh>
    <rPh sb="78" eb="80">
      <t>ジギョウ</t>
    </rPh>
    <rPh sb="82" eb="84">
      <t>アイマ</t>
    </rPh>
    <rPh sb="85" eb="88">
      <t>トッパツテキ</t>
    </rPh>
    <rPh sb="89" eb="91">
      <t>カンロ</t>
    </rPh>
    <rPh sb="91" eb="93">
      <t>コウシン</t>
    </rPh>
    <rPh sb="94" eb="95">
      <t>オコナ</t>
    </rPh>
    <rPh sb="101" eb="103">
      <t>ゲンジョウ</t>
    </rPh>
    <phoneticPr fontId="4"/>
  </si>
  <si>
    <t>　上記のことから、当町が今後行うべきなのは赤字
経営脱却のための料金引上げ、料金回収率の増加で
あると考える。既設管の改修・修繕は今後もあると
思われるので、総収益を増やすよう力を入れていき
たい。
　また施設の老朽化については、今後長期的な管路
更新計画を策定し、修繕にかかる費用を抑えるよう
努力したい。</t>
    <rPh sb="1" eb="3">
      <t>ジョウキ</t>
    </rPh>
    <rPh sb="9" eb="11">
      <t>トウチョウ</t>
    </rPh>
    <rPh sb="12" eb="14">
      <t>コンゴ</t>
    </rPh>
    <rPh sb="14" eb="15">
      <t>オコナ</t>
    </rPh>
    <rPh sb="21" eb="23">
      <t>アカジ</t>
    </rPh>
    <rPh sb="24" eb="26">
      <t>ケイエイ</t>
    </rPh>
    <rPh sb="26" eb="28">
      <t>ダッキャク</t>
    </rPh>
    <rPh sb="32" eb="34">
      <t>リョウキン</t>
    </rPh>
    <rPh sb="34" eb="36">
      <t>ヒキア</t>
    </rPh>
    <rPh sb="38" eb="40">
      <t>リョウキン</t>
    </rPh>
    <rPh sb="40" eb="42">
      <t>カイシュウ</t>
    </rPh>
    <rPh sb="42" eb="43">
      <t>リツ</t>
    </rPh>
    <rPh sb="44" eb="46">
      <t>ゾウカ</t>
    </rPh>
    <rPh sb="51" eb="52">
      <t>カンガ</t>
    </rPh>
    <rPh sb="55" eb="58">
      <t>キセツカン</t>
    </rPh>
    <rPh sb="59" eb="61">
      <t>カイシュウ</t>
    </rPh>
    <rPh sb="62" eb="64">
      <t>シュウゼン</t>
    </rPh>
    <rPh sb="65" eb="67">
      <t>コンゴ</t>
    </rPh>
    <rPh sb="72" eb="73">
      <t>オモ</t>
    </rPh>
    <rPh sb="79" eb="80">
      <t>ソウ</t>
    </rPh>
    <rPh sb="80" eb="82">
      <t>シュウエキ</t>
    </rPh>
    <rPh sb="83" eb="84">
      <t>フ</t>
    </rPh>
    <rPh sb="88" eb="89">
      <t>チカラ</t>
    </rPh>
    <rPh sb="90" eb="91">
      <t>イ</t>
    </rPh>
    <rPh sb="103" eb="105">
      <t>シセツ</t>
    </rPh>
    <rPh sb="106" eb="109">
      <t>ロウキュウカ</t>
    </rPh>
    <rPh sb="115" eb="117">
      <t>コンゴ</t>
    </rPh>
    <rPh sb="117" eb="119">
      <t>チョウキ</t>
    </rPh>
    <rPh sb="119" eb="120">
      <t>テキ</t>
    </rPh>
    <rPh sb="121" eb="123">
      <t>カンロ</t>
    </rPh>
    <rPh sb="124" eb="126">
      <t>コウシン</t>
    </rPh>
    <rPh sb="126" eb="128">
      <t>ケイカク</t>
    </rPh>
    <rPh sb="129" eb="131">
      <t>サクテイ</t>
    </rPh>
    <rPh sb="133" eb="135">
      <t>シュウゼン</t>
    </rPh>
    <rPh sb="139" eb="141">
      <t>ヒヨウ</t>
    </rPh>
    <rPh sb="142" eb="143">
      <t>オサ</t>
    </rPh>
    <rPh sb="148" eb="150">
      <t>ドリョク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</si>
</sst>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1.25</c:v>
                </c:pt>
                <c:pt idx="3" formatCode="#,##0.00;&quot;△&quot;#,##0.00;&quot;-&quot;">
                  <c:v>14.21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43392"/>
        <c:axId val="10075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43392"/>
        <c:axId val="100750464"/>
      </c:lineChart>
      <c:dateAx>
        <c:axId val="9804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50464"/>
        <c:crosses val="autoZero"/>
        <c:auto val="1"/>
        <c:lblOffset val="100"/>
        <c:baseTimeUnit val="years"/>
      </c:dateAx>
      <c:valAx>
        <c:axId val="100750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4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62.71</c:v>
                </c:pt>
                <c:pt idx="1">
                  <c:v>58.27</c:v>
                </c:pt>
                <c:pt idx="2">
                  <c:v>55.88</c:v>
                </c:pt>
                <c:pt idx="3">
                  <c:v>53.76</c:v>
                </c:pt>
                <c:pt idx="4">
                  <c:v>52.54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01344"/>
        <c:axId val="10180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1344"/>
        <c:axId val="101807616"/>
      </c:lineChart>
      <c:dateAx>
        <c:axId val="10180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07616"/>
        <c:crosses val="autoZero"/>
        <c:auto val="1"/>
        <c:lblOffset val="100"/>
        <c:baseTimeUnit val="years"/>
      </c:dateAx>
      <c:valAx>
        <c:axId val="10180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0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76.92</c:v>
                </c:pt>
                <c:pt idx="1">
                  <c:v>76.92</c:v>
                </c:pt>
                <c:pt idx="2">
                  <c:v>76.28</c:v>
                </c:pt>
                <c:pt idx="3">
                  <c:v>76.92</c:v>
                </c:pt>
                <c:pt idx="4">
                  <c:v>76.92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21440"/>
        <c:axId val="10183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1440"/>
        <c:axId val="101835904"/>
      </c:lineChart>
      <c:dateAx>
        <c:axId val="10182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35904"/>
        <c:crosses val="autoZero"/>
        <c:auto val="1"/>
        <c:lblOffset val="100"/>
        <c:baseTimeUnit val="years"/>
      </c:dateAx>
      <c:valAx>
        <c:axId val="10183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2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68.849999999999994</c:v>
                </c:pt>
                <c:pt idx="1">
                  <c:v>53.69</c:v>
                </c:pt>
                <c:pt idx="2">
                  <c:v>51.33</c:v>
                </c:pt>
                <c:pt idx="3">
                  <c:v>57.13</c:v>
                </c:pt>
                <c:pt idx="4">
                  <c:v>53.71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36032"/>
        <c:axId val="980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032"/>
        <c:axId val="98047104"/>
      </c:lineChart>
      <c:dateAx>
        <c:axId val="9783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047104"/>
        <c:crosses val="autoZero"/>
        <c:auto val="1"/>
        <c:lblOffset val="100"/>
        <c:baseTimeUnit val="years"/>
      </c:dateAx>
      <c:valAx>
        <c:axId val="980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3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56832"/>
        <c:axId val="9805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56832"/>
        <c:axId val="98059008"/>
      </c:lineChart>
      <c:dateAx>
        <c:axId val="98056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059008"/>
        <c:crosses val="autoZero"/>
        <c:auto val="1"/>
        <c:lblOffset val="100"/>
        <c:baseTimeUnit val="years"/>
      </c:dateAx>
      <c:valAx>
        <c:axId val="9805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56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72832"/>
        <c:axId val="9808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2832"/>
        <c:axId val="98083200"/>
      </c:lineChart>
      <c:dateAx>
        <c:axId val="9807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083200"/>
        <c:crosses val="autoZero"/>
        <c:auto val="1"/>
        <c:lblOffset val="100"/>
        <c:baseTimeUnit val="years"/>
      </c:dateAx>
      <c:valAx>
        <c:axId val="9808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7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97024"/>
        <c:axId val="9810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97024"/>
        <c:axId val="98103296"/>
      </c:lineChart>
      <c:dateAx>
        <c:axId val="9809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103296"/>
        <c:crosses val="autoZero"/>
        <c:auto val="1"/>
        <c:lblOffset val="100"/>
        <c:baseTimeUnit val="years"/>
      </c:dateAx>
      <c:valAx>
        <c:axId val="9810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9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62144"/>
        <c:axId val="10106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62144"/>
        <c:axId val="101064064"/>
      </c:lineChart>
      <c:dateAx>
        <c:axId val="10106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064064"/>
        <c:crosses val="autoZero"/>
        <c:auto val="1"/>
        <c:lblOffset val="100"/>
        <c:baseTimeUnit val="years"/>
      </c:dateAx>
      <c:valAx>
        <c:axId val="10106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06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1360.51</c:v>
                </c:pt>
                <c:pt idx="1">
                  <c:v>1379.51</c:v>
                </c:pt>
                <c:pt idx="2">
                  <c:v>1610.02</c:v>
                </c:pt>
                <c:pt idx="3">
                  <c:v>1533.22</c:v>
                </c:pt>
                <c:pt idx="4">
                  <c:v>1442.42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02720"/>
        <c:axId val="10110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2720"/>
        <c:axId val="101104640"/>
      </c:lineChart>
      <c:dateAx>
        <c:axId val="10110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04640"/>
        <c:crosses val="autoZero"/>
        <c:auto val="1"/>
        <c:lblOffset val="100"/>
        <c:baseTimeUnit val="years"/>
      </c:dateAx>
      <c:valAx>
        <c:axId val="10110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0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56.77</c:v>
                </c:pt>
                <c:pt idx="1">
                  <c:v>53.36</c:v>
                </c:pt>
                <c:pt idx="2">
                  <c:v>50.22</c:v>
                </c:pt>
                <c:pt idx="3">
                  <c:v>50.98</c:v>
                </c:pt>
                <c:pt idx="4">
                  <c:v>49.23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35104"/>
        <c:axId val="10113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35104"/>
        <c:axId val="101137024"/>
      </c:lineChart>
      <c:dateAx>
        <c:axId val="10113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37024"/>
        <c:crosses val="autoZero"/>
        <c:auto val="1"/>
        <c:lblOffset val="100"/>
        <c:baseTimeUnit val="years"/>
      </c:dateAx>
      <c:valAx>
        <c:axId val="10113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3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261.76</c:v>
                </c:pt>
                <c:pt idx="1">
                  <c:v>281.87</c:v>
                </c:pt>
                <c:pt idx="2">
                  <c:v>303.16000000000003</c:v>
                </c:pt>
                <c:pt idx="3">
                  <c:v>302.95999999999998</c:v>
                </c:pt>
                <c:pt idx="4">
                  <c:v>320.32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75296"/>
        <c:axId val="10117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75296"/>
        <c:axId val="101177216"/>
      </c:lineChart>
      <c:dateAx>
        <c:axId val="10117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77216"/>
        <c:crosses val="autoZero"/>
        <c:auto val="1"/>
        <c:lblOffset val="100"/>
        <c:baseTimeUnit val="years"/>
      </c:dateAx>
      <c:valAx>
        <c:axId val="10117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7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C22" zoomScale="85" zoomScaleNormal="85" workbookViewId="0">
      <selection activeCell="BI62" sqref="BI6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高知県　大豊町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4349</v>
      </c>
      <c r="AJ8" s="74"/>
      <c r="AK8" s="74"/>
      <c r="AL8" s="74"/>
      <c r="AM8" s="74"/>
      <c r="AN8" s="74"/>
      <c r="AO8" s="74"/>
      <c r="AP8" s="75"/>
      <c r="AQ8" s="56">
        <f>データ!R6</f>
        <v>315.06</v>
      </c>
      <c r="AR8" s="56"/>
      <c r="AS8" s="56"/>
      <c r="AT8" s="56"/>
      <c r="AU8" s="56"/>
      <c r="AV8" s="56"/>
      <c r="AW8" s="56"/>
      <c r="AX8" s="56"/>
      <c r="AY8" s="56">
        <f>データ!S6</f>
        <v>13.8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57.64</v>
      </c>
      <c r="S10" s="56"/>
      <c r="T10" s="56"/>
      <c r="U10" s="56"/>
      <c r="V10" s="56"/>
      <c r="W10" s="56"/>
      <c r="X10" s="56"/>
      <c r="Y10" s="56"/>
      <c r="Z10" s="64">
        <f>データ!P6</f>
        <v>2484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2464</v>
      </c>
      <c r="AJ10" s="64"/>
      <c r="AK10" s="64"/>
      <c r="AL10" s="64"/>
      <c r="AM10" s="64"/>
      <c r="AN10" s="64"/>
      <c r="AO10" s="64"/>
      <c r="AP10" s="64"/>
      <c r="AQ10" s="56">
        <f>データ!U6</f>
        <v>131.49</v>
      </c>
      <c r="AR10" s="56"/>
      <c r="AS10" s="56"/>
      <c r="AT10" s="56"/>
      <c r="AU10" s="56"/>
      <c r="AV10" s="56"/>
      <c r="AW10" s="56"/>
      <c r="AX10" s="56"/>
      <c r="AY10" s="56">
        <f>データ!V6</f>
        <v>18.739999999999998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105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2014</v>
      </c>
      <c r="C6" s="31">
        <f t="shared" ref="C6:V6" si="3">C7</f>
        <v>393444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高知県　大豊町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57.64</v>
      </c>
      <c r="P6" s="32">
        <f t="shared" si="3"/>
        <v>2484</v>
      </c>
      <c r="Q6" s="32">
        <f t="shared" si="3"/>
        <v>4349</v>
      </c>
      <c r="R6" s="32">
        <f t="shared" si="3"/>
        <v>315.06</v>
      </c>
      <c r="S6" s="32">
        <f t="shared" si="3"/>
        <v>13.8</v>
      </c>
      <c r="T6" s="32">
        <f t="shared" si="3"/>
        <v>2464</v>
      </c>
      <c r="U6" s="32">
        <f t="shared" si="3"/>
        <v>131.49</v>
      </c>
      <c r="V6" s="32">
        <f t="shared" si="3"/>
        <v>18.739999999999998</v>
      </c>
      <c r="W6" s="33">
        <f>IF(W7="",NA(),W7)</f>
        <v>68.849999999999994</v>
      </c>
      <c r="X6" s="33">
        <f t="shared" ref="X6:AF6" si="4">IF(X7="",NA(),X7)</f>
        <v>53.69</v>
      </c>
      <c r="Y6" s="33">
        <f t="shared" si="4"/>
        <v>51.33</v>
      </c>
      <c r="Z6" s="33">
        <f t="shared" si="4"/>
        <v>57.13</v>
      </c>
      <c r="AA6" s="33">
        <f t="shared" si="4"/>
        <v>53.71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1360.51</v>
      </c>
      <c r="BE6" s="33">
        <f t="shared" ref="BE6:BM6" si="7">IF(BE7="",NA(),BE7)</f>
        <v>1379.51</v>
      </c>
      <c r="BF6" s="33">
        <f t="shared" si="7"/>
        <v>1610.02</v>
      </c>
      <c r="BG6" s="33">
        <f t="shared" si="7"/>
        <v>1533.22</v>
      </c>
      <c r="BH6" s="33">
        <f t="shared" si="7"/>
        <v>1442.42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56.77</v>
      </c>
      <c r="BP6" s="33">
        <f t="shared" ref="BP6:BX6" si="8">IF(BP7="",NA(),BP7)</f>
        <v>53.36</v>
      </c>
      <c r="BQ6" s="33">
        <f t="shared" si="8"/>
        <v>50.22</v>
      </c>
      <c r="BR6" s="33">
        <f t="shared" si="8"/>
        <v>50.98</v>
      </c>
      <c r="BS6" s="33">
        <f t="shared" si="8"/>
        <v>49.23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261.76</v>
      </c>
      <c r="CA6" s="33">
        <f t="shared" ref="CA6:CI6" si="9">IF(CA7="",NA(),CA7)</f>
        <v>281.87</v>
      </c>
      <c r="CB6" s="33">
        <f t="shared" si="9"/>
        <v>303.16000000000003</v>
      </c>
      <c r="CC6" s="33">
        <f t="shared" si="9"/>
        <v>302.95999999999998</v>
      </c>
      <c r="CD6" s="33">
        <f t="shared" si="9"/>
        <v>320.32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62.71</v>
      </c>
      <c r="CL6" s="33">
        <f t="shared" ref="CL6:CT6" si="10">IF(CL7="",NA(),CL7)</f>
        <v>58.27</v>
      </c>
      <c r="CM6" s="33">
        <f t="shared" si="10"/>
        <v>55.88</v>
      </c>
      <c r="CN6" s="33">
        <f t="shared" si="10"/>
        <v>53.76</v>
      </c>
      <c r="CO6" s="33">
        <f t="shared" si="10"/>
        <v>52.54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76.92</v>
      </c>
      <c r="CW6" s="33">
        <f t="shared" ref="CW6:DE6" si="11">IF(CW7="",NA(),CW7)</f>
        <v>76.92</v>
      </c>
      <c r="CX6" s="33">
        <f t="shared" si="11"/>
        <v>76.28</v>
      </c>
      <c r="CY6" s="33">
        <f t="shared" si="11"/>
        <v>76.92</v>
      </c>
      <c r="CZ6" s="33">
        <f t="shared" si="11"/>
        <v>76.92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1.25</v>
      </c>
      <c r="EF6" s="33">
        <f t="shared" si="14"/>
        <v>14.21</v>
      </c>
      <c r="EG6" s="32">
        <f t="shared" si="14"/>
        <v>0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 x14ac:dyDescent="0.15">
      <c r="A7" s="26"/>
      <c r="B7" s="35">
        <v>2014</v>
      </c>
      <c r="C7" s="35">
        <v>393444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57.64</v>
      </c>
      <c r="P7" s="36">
        <v>2484</v>
      </c>
      <c r="Q7" s="36">
        <v>4349</v>
      </c>
      <c r="R7" s="36">
        <v>315.06</v>
      </c>
      <c r="S7" s="36">
        <v>13.8</v>
      </c>
      <c r="T7" s="36">
        <v>2464</v>
      </c>
      <c r="U7" s="36">
        <v>131.49</v>
      </c>
      <c r="V7" s="36">
        <v>18.739999999999998</v>
      </c>
      <c r="W7" s="36">
        <v>68.849999999999994</v>
      </c>
      <c r="X7" s="36">
        <v>53.69</v>
      </c>
      <c r="Y7" s="36">
        <v>51.33</v>
      </c>
      <c r="Z7" s="36">
        <v>57.13</v>
      </c>
      <c r="AA7" s="36">
        <v>53.71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1360.51</v>
      </c>
      <c r="BE7" s="36">
        <v>1379.51</v>
      </c>
      <c r="BF7" s="36">
        <v>1610.02</v>
      </c>
      <c r="BG7" s="36">
        <v>1533.22</v>
      </c>
      <c r="BH7" s="36">
        <v>1442.42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56.77</v>
      </c>
      <c r="BP7" s="36">
        <v>53.36</v>
      </c>
      <c r="BQ7" s="36">
        <v>50.22</v>
      </c>
      <c r="BR7" s="36">
        <v>50.98</v>
      </c>
      <c r="BS7" s="36">
        <v>49.23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261.76</v>
      </c>
      <c r="CA7" s="36">
        <v>281.87</v>
      </c>
      <c r="CB7" s="36">
        <v>303.16000000000003</v>
      </c>
      <c r="CC7" s="36">
        <v>302.95999999999998</v>
      </c>
      <c r="CD7" s="36">
        <v>320.32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62.71</v>
      </c>
      <c r="CL7" s="36">
        <v>58.27</v>
      </c>
      <c r="CM7" s="36">
        <v>55.88</v>
      </c>
      <c r="CN7" s="36">
        <v>53.76</v>
      </c>
      <c r="CO7" s="36">
        <v>52.54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76.92</v>
      </c>
      <c r="CW7" s="36">
        <v>76.92</v>
      </c>
      <c r="CX7" s="36">
        <v>76.28</v>
      </c>
      <c r="CY7" s="36">
        <v>76.92</v>
      </c>
      <c r="CZ7" s="36">
        <v>76.92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1.25</v>
      </c>
      <c r="EF7" s="36">
        <v>14.21</v>
      </c>
      <c r="EG7" s="36">
        <v>0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 x14ac:dyDescent="0.15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2016-02-19T02:45:44Z</cp:lastPrinted>
  <dcterms:created xsi:type="dcterms:W3CDTF">2016-01-18T05:06:20Z</dcterms:created>
  <dcterms:modified xsi:type="dcterms:W3CDTF">2016-02-19T02:46:52Z</dcterms:modified>
  <cp:category/>
</cp:coreProperties>
</file>