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<sst xmlns="http://schemas.openxmlformats.org/spreadsheetml/2006/main" count="218" uniqueCount="108">
  <si>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</si>
  <si>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</si>
  <si>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</si>
  <si>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</si>
  <si>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</si>
  <si>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</si>
  <si>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</si>
  <si>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</si>
  <si>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</si>
  <si>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</si>
  <si>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</si>
  <si>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</si>
  <si>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</si>
  <si>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</si>
  <si>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</si>
  <si>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</si>
  <si>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</si>
  <si>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</si>
  <si>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</si>
  <si>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</si>
  <si>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</si>
  <si>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</si>
  <si>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</si>
  <si>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</si>
  <si>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</si>
  <si>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</si>
  <si>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</si>
  <si>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</si>
  <si>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</si>
  <si>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</si>
  <si>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</si>
  <si>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</si>
  <si>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</si>
  <si>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</si>
  <si>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</si>
  <si>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</si>
  <si>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</si>
  <si>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</si>
  <si>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</si>
  <si>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</si>
  <si>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</si>
  <si>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</si>
  <si>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</si>
  <si>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</si>
  <si>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</si>
  <si>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</si>
  <si>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</si>
  <si>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</si>
  <si>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</si>
  <si>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</si>
  <si>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</si>
  <si>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</si>
  <si>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</si>
  <si>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</si>
  <si>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</si>
  <si>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</si>
  <si>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</si>
  <si>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</si>
  <si>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</si>
  <si>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</si>
  <si>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</si>
  <si>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</si>
  <si>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</si>
  <si>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</si>
  <si>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</si>
  <si>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</si>
  <si>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</si>
  <si>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</si>
  <si>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</si>
  <si>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</si>
  <si>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</si>
  <si>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</si>
  <si>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</si>
  <si>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</si>
  <si>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</si>
  <si>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</si>
  <si>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</si>
  <si>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</si>
  <si>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</si>
  <si>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</si>
  <si>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</si>
  <si>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</si>
  <si>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</si>
  <si>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</si>
  <si>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</si>
  <si>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</si>
  <si>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</si>
  <si>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</si>
  <si>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</si>
  <si>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</si>
  <si>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</si>
  <si>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</si>
  <si>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</si>
  <si>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中土佐町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</si>
  <si>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</si>
  <si>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</si>
  <si>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</si>
  <si>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</si>
  <si>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</si>
  <si>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</si>
  <si>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</si>
  <si>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</si>
  <si>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</si>
  <si>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</si>
  <si>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</si>
  <si>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企業会計への移行を期に、料金改定を適切に行うとともに、新たに施設更新計画を策定し、計画的に事業を推進する。</t>
    <rPh sb="1" eb="3">
      <t>キギョウ</t>
    </rPh>
    <rPh sb="3" eb="5">
      <t>カイケイ</t>
    </rPh>
    <rPh sb="7" eb="9">
      <t>イコウ</t>
    </rPh>
    <rPh sb="10" eb="11">
      <t>キ</t>
    </rPh>
    <rPh sb="13" eb="15">
      <t>リョウキン</t>
    </rPh>
    <rPh sb="15" eb="17">
      <t>カイテイ</t>
    </rPh>
    <rPh sb="18" eb="20">
      <t>テキセツ</t>
    </rPh>
    <rPh sb="21" eb="22">
      <t>オコナ</t>
    </rPh>
    <rPh sb="28" eb="29">
      <t>アラ</t>
    </rPh>
    <rPh sb="31" eb="33">
      <t>シセツ</t>
    </rPh>
    <rPh sb="33" eb="35">
      <t>コウシン</t>
    </rPh>
    <rPh sb="35" eb="37">
      <t>ケイカク</t>
    </rPh>
    <rPh sb="38" eb="40">
      <t>サクテイ</t>
    </rPh>
    <rPh sb="42" eb="45">
      <t>ケイカクテキ</t>
    </rPh>
    <rPh sb="46" eb="48">
      <t>ジギョウ</t>
    </rPh>
    <rPh sb="49" eb="51">
      <t>スイシン</t>
    </rPh>
    <phoneticPr fontId="4"/>
  </si>
  <si>
    <t>①人口減少による減収や低料金設定のため、類似団体に比べ収支比率が低くなっている。　　　　　　④類似団体に比べ投資規模が小さいため、比率が低くなっている。　　　　　　　　　　　　　　　　⑤給水原価が低く抑えられているため、類似団体に比べ回収率が高くなっている。　　　　　　　　　⑥効率的な経営により総費用が低く抑えられているため、給水原価が低くなっている。　　　　　　　⑦人口減少による使用水量低下のため、現在の施設規模に対して配水量が低くなっている。　　　　　⑧漏水対策等により無効水量が少ないため、類似団体に比べ率が低くなっている。　　　　　　　　　近年の人口減少に伴い、給水量及び料金収入は減少の傾向にある。各表はいずれも料金収入がポイントとなり、料金収入を増やすことで、ある程度改善をはかることが可能である。今後の中長期的な財政状況を見込み事業規模に応じた設備投資を行っていく。</t>
    <rPh sb="1" eb="3">
      <t>ジンコウ</t>
    </rPh>
    <rPh sb="3" eb="5">
      <t>ゲンショウ</t>
    </rPh>
    <rPh sb="8" eb="10">
      <t>ゲンシュウ</t>
    </rPh>
    <rPh sb="11" eb="12">
      <t>テイ</t>
    </rPh>
    <rPh sb="12" eb="14">
      <t>リョウキン</t>
    </rPh>
    <rPh sb="14" eb="16">
      <t>セッテイ</t>
    </rPh>
    <rPh sb="20" eb="22">
      <t>ルイジ</t>
    </rPh>
    <rPh sb="22" eb="24">
      <t>ダンタイ</t>
    </rPh>
    <rPh sb="25" eb="26">
      <t>クラ</t>
    </rPh>
    <rPh sb="27" eb="29">
      <t>シュウシ</t>
    </rPh>
    <rPh sb="29" eb="31">
      <t>ヒリツ</t>
    </rPh>
    <rPh sb="32" eb="33">
      <t>ヒク</t>
    </rPh>
    <rPh sb="47" eb="49">
      <t>ルイジ</t>
    </rPh>
    <rPh sb="49" eb="51">
      <t>ダンタイ</t>
    </rPh>
    <rPh sb="52" eb="53">
      <t>クラ</t>
    </rPh>
    <rPh sb="54" eb="56">
      <t>トウシ</t>
    </rPh>
    <rPh sb="56" eb="58">
      <t>キボ</t>
    </rPh>
    <rPh sb="59" eb="60">
      <t>チイ</t>
    </rPh>
    <rPh sb="65" eb="67">
      <t>ヒリツ</t>
    </rPh>
    <rPh sb="68" eb="69">
      <t>ヒク</t>
    </rPh>
    <rPh sb="93" eb="95">
      <t>キュウスイ</t>
    </rPh>
    <rPh sb="95" eb="97">
      <t>ゲンカ</t>
    </rPh>
    <rPh sb="98" eb="99">
      <t>ヒク</t>
    </rPh>
    <rPh sb="100" eb="101">
      <t>オサ</t>
    </rPh>
    <rPh sb="110" eb="112">
      <t>ルイジ</t>
    </rPh>
    <rPh sb="112" eb="114">
      <t>ダンタイ</t>
    </rPh>
    <rPh sb="115" eb="116">
      <t>クラ</t>
    </rPh>
    <rPh sb="117" eb="119">
      <t>カイシュウ</t>
    </rPh>
    <rPh sb="119" eb="120">
      <t>リツ</t>
    </rPh>
    <rPh sb="121" eb="122">
      <t>タカ</t>
    </rPh>
    <rPh sb="139" eb="142">
      <t>コウリツテキ</t>
    </rPh>
    <rPh sb="143" eb="145">
      <t>ケイエイ</t>
    </rPh>
    <rPh sb="148" eb="151">
      <t>ソウヒヨウ</t>
    </rPh>
    <rPh sb="152" eb="153">
      <t>ヒク</t>
    </rPh>
    <rPh sb="154" eb="155">
      <t>オサ</t>
    </rPh>
    <rPh sb="164" eb="166">
      <t>キュウスイ</t>
    </rPh>
    <rPh sb="166" eb="168">
      <t>ゲンカ</t>
    </rPh>
    <rPh sb="169" eb="170">
      <t>ヒク</t>
    </rPh>
    <rPh sb="185" eb="187">
      <t>ジンコウ</t>
    </rPh>
    <rPh sb="187" eb="189">
      <t>ゲンショウ</t>
    </rPh>
    <rPh sb="192" eb="194">
      <t>シヨウ</t>
    </rPh>
    <rPh sb="194" eb="196">
      <t>スイリョウ</t>
    </rPh>
    <rPh sb="196" eb="198">
      <t>テイカ</t>
    </rPh>
    <rPh sb="202" eb="204">
      <t>ゲンザイ</t>
    </rPh>
    <rPh sb="205" eb="207">
      <t>シセツ</t>
    </rPh>
    <rPh sb="207" eb="209">
      <t>キボ</t>
    </rPh>
    <rPh sb="210" eb="211">
      <t>タイ</t>
    </rPh>
    <rPh sb="213" eb="215">
      <t>ハイスイ</t>
    </rPh>
    <rPh sb="215" eb="216">
      <t>リョウ</t>
    </rPh>
    <rPh sb="217" eb="218">
      <t>ヒク</t>
    </rPh>
    <rPh sb="231" eb="233">
      <t>ロウスイ</t>
    </rPh>
    <rPh sb="233" eb="235">
      <t>タイサク</t>
    </rPh>
    <rPh sb="235" eb="236">
      <t>トウ</t>
    </rPh>
    <rPh sb="239" eb="241">
      <t>ムコウ</t>
    </rPh>
    <rPh sb="244" eb="245">
      <t>スク</t>
    </rPh>
    <rPh sb="250" eb="252">
      <t>ルイジ</t>
    </rPh>
    <rPh sb="252" eb="254">
      <t>ダンタイ</t>
    </rPh>
    <rPh sb="255" eb="256">
      <t>クラ</t>
    </rPh>
    <rPh sb="257" eb="258">
      <t>リツ</t>
    </rPh>
    <rPh sb="259" eb="260">
      <t>ヒク</t>
    </rPh>
    <rPh sb="276" eb="278">
      <t>キンネン</t>
    </rPh>
    <rPh sb="279" eb="281">
      <t>ジンコウ</t>
    </rPh>
    <rPh sb="281" eb="283">
      <t>ゲンショウ</t>
    </rPh>
    <rPh sb="284" eb="285">
      <t>トモナ</t>
    </rPh>
    <rPh sb="287" eb="289">
      <t>キュウスイ</t>
    </rPh>
    <rPh sb="289" eb="290">
      <t>リョウ</t>
    </rPh>
    <rPh sb="290" eb="291">
      <t>オヨ</t>
    </rPh>
    <rPh sb="292" eb="294">
      <t>リョウキン</t>
    </rPh>
    <rPh sb="294" eb="296">
      <t>シュウニュウ</t>
    </rPh>
    <rPh sb="297" eb="299">
      <t>ゲンショウ</t>
    </rPh>
    <rPh sb="300" eb="302">
      <t>ケイコウ</t>
    </rPh>
    <rPh sb="306" eb="307">
      <t>カク</t>
    </rPh>
    <rPh sb="307" eb="308">
      <t>ヒョウ</t>
    </rPh>
    <rPh sb="313" eb="315">
      <t>リョウキン</t>
    </rPh>
    <rPh sb="315" eb="317">
      <t>シュウニュウ</t>
    </rPh>
    <rPh sb="326" eb="328">
      <t>リョウキン</t>
    </rPh>
    <rPh sb="328" eb="330">
      <t>シュウニュウ</t>
    </rPh>
    <rPh sb="331" eb="332">
      <t>フ</t>
    </rPh>
    <rPh sb="340" eb="342">
      <t>テイド</t>
    </rPh>
    <rPh sb="342" eb="344">
      <t>カイゼン</t>
    </rPh>
    <rPh sb="351" eb="353">
      <t>カノウ</t>
    </rPh>
    <rPh sb="357" eb="359">
      <t>コンゴ</t>
    </rPh>
    <rPh sb="360" eb="363">
      <t>チュウチョウキ</t>
    </rPh>
    <rPh sb="363" eb="364">
      <t>テキ</t>
    </rPh>
    <rPh sb="365" eb="367">
      <t>ザイセイ</t>
    </rPh>
    <rPh sb="367" eb="369">
      <t>ジョウキョウ</t>
    </rPh>
    <rPh sb="370" eb="372">
      <t>ミコ</t>
    </rPh>
    <rPh sb="373" eb="375">
      <t>ジギョウ</t>
    </rPh>
    <rPh sb="375" eb="377">
      <t>キボ</t>
    </rPh>
    <rPh sb="378" eb="379">
      <t>オウ</t>
    </rPh>
    <rPh sb="381" eb="383">
      <t>セツビ</t>
    </rPh>
    <rPh sb="383" eb="385">
      <t>トウシ</t>
    </rPh>
    <rPh sb="386" eb="387">
      <t>オコナ</t>
    </rPh>
    <phoneticPr fontId="4"/>
  </si>
  <si>
    <t>　対応年数を経過した管路については、更新は進んでいない。</t>
    <rPh sb="1" eb="3">
      <t>タイオウ</t>
    </rPh>
    <rPh sb="3" eb="5">
      <t>ネンスウ</t>
    </rPh>
    <rPh sb="6" eb="8">
      <t>ケイカ</t>
    </rPh>
    <rPh sb="10" eb="12">
      <t>カンロ</t>
    </rPh>
    <rPh sb="18" eb="20">
      <t>コウシン</t>
    </rPh>
    <rPh sb="21" eb="2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</si>
</sst>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7.0000000000000007E-2</c:v>
                </c:pt>
                <c:pt idx="1">
                  <c:v>0.23</c:v>
                </c:pt>
                <c:pt idx="2">
                  <c:v>0.36</c:v>
                </c:pt>
                <c:pt idx="3">
                  <c:v>0.36</c:v>
                </c:pt>
                <c:pt idx="4">
                  <c:v>0.13</c:v>
                </c:pt>
              </c:numCache>
            </c:numRef>
          </c:val>
        </c:ser>
        <c:dLbls>
          <c:showLegendKey val="0"/>
          <c:showVal val="0"/>
          <c:showCatName val="0"/>
          <c:showSerName val="0"/>
          <c:showPercent val="0"/>
          <c:showBubbleSize val="0"/>
        </c:dLbls>
        <c:gapWidth val="150"/>
        <c:axId val="90858624"/>
        <c:axId val="908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90858624"/>
        <c:axId val="90860544"/>
      </c:lineChart>
      <c:dateAx>
        <c:axId val="90858624"/>
        <c:scaling>
          <c:orientation val="minMax"/>
        </c:scaling>
        <c:delete val="1"/>
        <c:axPos val="b"/>
        <c:numFmt formatCode="ge" sourceLinked="1"/>
        <c:majorTickMark val="none"/>
        <c:minorTickMark val="none"/>
        <c:tickLblPos val="none"/>
        <c:crossAx val="90860544"/>
        <c:crosses val="autoZero"/>
        <c:auto val="1"/>
        <c:lblOffset val="100"/>
        <c:baseTimeUnit val="years"/>
      </c:dateAx>
      <c:valAx>
        <c:axId val="908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5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58.77</c:v>
                </c:pt>
                <c:pt idx="1">
                  <c:v>57.46</c:v>
                </c:pt>
                <c:pt idx="2">
                  <c:v>55.95</c:v>
                </c:pt>
                <c:pt idx="3">
                  <c:v>56.32</c:v>
                </c:pt>
                <c:pt idx="4">
                  <c:v>51.91</c:v>
                </c:pt>
              </c:numCache>
            </c:numRef>
          </c:val>
        </c:ser>
        <c:dLbls>
          <c:showLegendKey val="0"/>
          <c:showVal val="0"/>
          <c:showCatName val="0"/>
          <c:showSerName val="0"/>
          <c:showPercent val="0"/>
          <c:showBubbleSize val="0"/>
        </c:dLbls>
        <c:gapWidth val="150"/>
        <c:axId val="91862528"/>
        <c:axId val="9186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91862528"/>
        <c:axId val="91864448"/>
      </c:lineChart>
      <c:dateAx>
        <c:axId val="91862528"/>
        <c:scaling>
          <c:orientation val="minMax"/>
        </c:scaling>
        <c:delete val="1"/>
        <c:axPos val="b"/>
        <c:numFmt formatCode="ge" sourceLinked="1"/>
        <c:majorTickMark val="none"/>
        <c:minorTickMark val="none"/>
        <c:tickLblPos val="none"/>
        <c:crossAx val="91864448"/>
        <c:crosses val="autoZero"/>
        <c:auto val="1"/>
        <c:lblOffset val="100"/>
        <c:baseTimeUnit val="years"/>
      </c:dateAx>
      <c:valAx>
        <c:axId val="9186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6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96.07</c:v>
                </c:pt>
                <c:pt idx="1">
                  <c:v>95</c:v>
                </c:pt>
                <c:pt idx="2">
                  <c:v>95</c:v>
                </c:pt>
                <c:pt idx="3">
                  <c:v>95</c:v>
                </c:pt>
                <c:pt idx="4">
                  <c:v>95</c:v>
                </c:pt>
              </c:numCache>
            </c:numRef>
          </c:val>
        </c:ser>
        <c:dLbls>
          <c:showLegendKey val="0"/>
          <c:showVal val="0"/>
          <c:showCatName val="0"/>
          <c:showSerName val="0"/>
          <c:showPercent val="0"/>
          <c:showBubbleSize val="0"/>
        </c:dLbls>
        <c:gapWidth val="150"/>
        <c:axId val="91968640"/>
        <c:axId val="9197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91968640"/>
        <c:axId val="91970560"/>
      </c:lineChart>
      <c:dateAx>
        <c:axId val="91968640"/>
        <c:scaling>
          <c:orientation val="minMax"/>
        </c:scaling>
        <c:delete val="1"/>
        <c:axPos val="b"/>
        <c:numFmt formatCode="ge" sourceLinked="1"/>
        <c:majorTickMark val="none"/>
        <c:minorTickMark val="none"/>
        <c:tickLblPos val="none"/>
        <c:crossAx val="91970560"/>
        <c:crosses val="autoZero"/>
        <c:auto val="1"/>
        <c:lblOffset val="100"/>
        <c:baseTimeUnit val="years"/>
      </c:dateAx>
      <c:valAx>
        <c:axId val="919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6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74.23</c:v>
                </c:pt>
                <c:pt idx="1">
                  <c:v>74.16</c:v>
                </c:pt>
                <c:pt idx="2">
                  <c:v>72.64</c:v>
                </c:pt>
                <c:pt idx="3">
                  <c:v>70.849999999999994</c:v>
                </c:pt>
                <c:pt idx="4">
                  <c:v>68.709999999999994</c:v>
                </c:pt>
              </c:numCache>
            </c:numRef>
          </c:val>
        </c:ser>
        <c:dLbls>
          <c:showLegendKey val="0"/>
          <c:showVal val="0"/>
          <c:showCatName val="0"/>
          <c:showSerName val="0"/>
          <c:showPercent val="0"/>
          <c:showBubbleSize val="0"/>
        </c:dLbls>
        <c:gapWidth val="150"/>
        <c:axId val="91558656"/>
        <c:axId val="9156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91558656"/>
        <c:axId val="91560576"/>
      </c:lineChart>
      <c:dateAx>
        <c:axId val="91558656"/>
        <c:scaling>
          <c:orientation val="minMax"/>
        </c:scaling>
        <c:delete val="1"/>
        <c:axPos val="b"/>
        <c:numFmt formatCode="ge" sourceLinked="1"/>
        <c:majorTickMark val="none"/>
        <c:minorTickMark val="none"/>
        <c:tickLblPos val="none"/>
        <c:crossAx val="91560576"/>
        <c:crosses val="autoZero"/>
        <c:auto val="1"/>
        <c:lblOffset val="100"/>
        <c:baseTimeUnit val="years"/>
      </c:dateAx>
      <c:valAx>
        <c:axId val="9156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586944"/>
        <c:axId val="9158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586944"/>
        <c:axId val="91588864"/>
      </c:lineChart>
      <c:dateAx>
        <c:axId val="91586944"/>
        <c:scaling>
          <c:orientation val="minMax"/>
        </c:scaling>
        <c:delete val="1"/>
        <c:axPos val="b"/>
        <c:numFmt formatCode="ge" sourceLinked="1"/>
        <c:majorTickMark val="none"/>
        <c:minorTickMark val="none"/>
        <c:tickLblPos val="none"/>
        <c:crossAx val="91588864"/>
        <c:crosses val="autoZero"/>
        <c:auto val="1"/>
        <c:lblOffset val="100"/>
        <c:baseTimeUnit val="years"/>
      </c:dateAx>
      <c:valAx>
        <c:axId val="915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8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643904"/>
        <c:axId val="916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643904"/>
        <c:axId val="91645824"/>
      </c:lineChart>
      <c:dateAx>
        <c:axId val="91643904"/>
        <c:scaling>
          <c:orientation val="minMax"/>
        </c:scaling>
        <c:delete val="1"/>
        <c:axPos val="b"/>
        <c:numFmt formatCode="ge" sourceLinked="1"/>
        <c:majorTickMark val="none"/>
        <c:minorTickMark val="none"/>
        <c:tickLblPos val="none"/>
        <c:crossAx val="91645824"/>
        <c:crosses val="autoZero"/>
        <c:auto val="1"/>
        <c:lblOffset val="100"/>
        <c:baseTimeUnit val="years"/>
      </c:dateAx>
      <c:valAx>
        <c:axId val="916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678592"/>
        <c:axId val="917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678592"/>
        <c:axId val="91758592"/>
      </c:lineChart>
      <c:dateAx>
        <c:axId val="91678592"/>
        <c:scaling>
          <c:orientation val="minMax"/>
        </c:scaling>
        <c:delete val="1"/>
        <c:axPos val="b"/>
        <c:numFmt formatCode="ge" sourceLinked="1"/>
        <c:majorTickMark val="none"/>
        <c:minorTickMark val="none"/>
        <c:tickLblPos val="none"/>
        <c:crossAx val="91758592"/>
        <c:crosses val="autoZero"/>
        <c:auto val="1"/>
        <c:lblOffset val="100"/>
        <c:baseTimeUnit val="years"/>
      </c:dateAx>
      <c:valAx>
        <c:axId val="917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7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784320"/>
        <c:axId val="9178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784320"/>
        <c:axId val="91786240"/>
      </c:lineChart>
      <c:dateAx>
        <c:axId val="91784320"/>
        <c:scaling>
          <c:orientation val="minMax"/>
        </c:scaling>
        <c:delete val="1"/>
        <c:axPos val="b"/>
        <c:numFmt formatCode="ge" sourceLinked="1"/>
        <c:majorTickMark val="none"/>
        <c:minorTickMark val="none"/>
        <c:tickLblPos val="none"/>
        <c:crossAx val="91786240"/>
        <c:crosses val="autoZero"/>
        <c:auto val="1"/>
        <c:lblOffset val="100"/>
        <c:baseTimeUnit val="years"/>
      </c:dateAx>
      <c:valAx>
        <c:axId val="9178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8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909.18</c:v>
                </c:pt>
                <c:pt idx="1">
                  <c:v>927.63</c:v>
                </c:pt>
                <c:pt idx="2">
                  <c:v>921.49</c:v>
                </c:pt>
                <c:pt idx="3">
                  <c:v>879.44</c:v>
                </c:pt>
                <c:pt idx="4">
                  <c:v>858.83</c:v>
                </c:pt>
              </c:numCache>
            </c:numRef>
          </c:val>
        </c:ser>
        <c:dLbls>
          <c:showLegendKey val="0"/>
          <c:showVal val="0"/>
          <c:showCatName val="0"/>
          <c:showSerName val="0"/>
          <c:showPercent val="0"/>
          <c:showBubbleSize val="0"/>
        </c:dLbls>
        <c:gapWidth val="150"/>
        <c:axId val="91802624"/>
        <c:axId val="920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91802624"/>
        <c:axId val="92083328"/>
      </c:lineChart>
      <c:dateAx>
        <c:axId val="91802624"/>
        <c:scaling>
          <c:orientation val="minMax"/>
        </c:scaling>
        <c:delete val="1"/>
        <c:axPos val="b"/>
        <c:numFmt formatCode="ge" sourceLinked="1"/>
        <c:majorTickMark val="none"/>
        <c:minorTickMark val="none"/>
        <c:tickLblPos val="none"/>
        <c:crossAx val="92083328"/>
        <c:crosses val="autoZero"/>
        <c:auto val="1"/>
        <c:lblOffset val="100"/>
        <c:baseTimeUnit val="years"/>
      </c:dateAx>
      <c:valAx>
        <c:axId val="920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69.650000000000006</c:v>
                </c:pt>
                <c:pt idx="1">
                  <c:v>68.349999999999994</c:v>
                </c:pt>
                <c:pt idx="2">
                  <c:v>66.739999999999995</c:v>
                </c:pt>
                <c:pt idx="3">
                  <c:v>65.430000000000007</c:v>
                </c:pt>
                <c:pt idx="4">
                  <c:v>63.53</c:v>
                </c:pt>
              </c:numCache>
            </c:numRef>
          </c:val>
        </c:ser>
        <c:dLbls>
          <c:showLegendKey val="0"/>
          <c:showVal val="0"/>
          <c:showCatName val="0"/>
          <c:showSerName val="0"/>
          <c:showPercent val="0"/>
          <c:showBubbleSize val="0"/>
        </c:dLbls>
        <c:gapWidth val="150"/>
        <c:axId val="92125824"/>
        <c:axId val="9213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92125824"/>
        <c:axId val="92132096"/>
      </c:lineChart>
      <c:dateAx>
        <c:axId val="92125824"/>
        <c:scaling>
          <c:orientation val="minMax"/>
        </c:scaling>
        <c:delete val="1"/>
        <c:axPos val="b"/>
        <c:numFmt formatCode="ge" sourceLinked="1"/>
        <c:majorTickMark val="none"/>
        <c:minorTickMark val="none"/>
        <c:tickLblPos val="none"/>
        <c:crossAx val="92132096"/>
        <c:crosses val="autoZero"/>
        <c:auto val="1"/>
        <c:lblOffset val="100"/>
        <c:baseTimeUnit val="years"/>
      </c:dateAx>
      <c:valAx>
        <c:axId val="9213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134.41</c:v>
                </c:pt>
                <c:pt idx="1">
                  <c:v>138.57</c:v>
                </c:pt>
                <c:pt idx="2">
                  <c:v>139.97999999999999</c:v>
                </c:pt>
                <c:pt idx="3">
                  <c:v>143.13</c:v>
                </c:pt>
                <c:pt idx="4">
                  <c:v>156.71</c:v>
                </c:pt>
              </c:numCache>
            </c:numRef>
          </c:val>
        </c:ser>
        <c:dLbls>
          <c:showLegendKey val="0"/>
          <c:showVal val="0"/>
          <c:showCatName val="0"/>
          <c:showSerName val="0"/>
          <c:showPercent val="0"/>
          <c:showBubbleSize val="0"/>
        </c:dLbls>
        <c:gapWidth val="150"/>
        <c:axId val="91834240"/>
        <c:axId val="9184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91834240"/>
        <c:axId val="91844608"/>
      </c:lineChart>
      <c:dateAx>
        <c:axId val="91834240"/>
        <c:scaling>
          <c:orientation val="minMax"/>
        </c:scaling>
        <c:delete val="1"/>
        <c:axPos val="b"/>
        <c:numFmt formatCode="ge" sourceLinked="1"/>
        <c:majorTickMark val="none"/>
        <c:minorTickMark val="none"/>
        <c:tickLblPos val="none"/>
        <c:crossAx val="91844608"/>
        <c:crosses val="autoZero"/>
        <c:auto val="1"/>
        <c:lblOffset val="100"/>
        <c:baseTimeUnit val="years"/>
      </c:dateAx>
      <c:valAx>
        <c:axId val="9184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P31"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中土佐町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7520</v>
      </c>
      <c r="AJ8" s="74"/>
      <c r="AK8" s="74"/>
      <c r="AL8" s="74"/>
      <c r="AM8" s="74"/>
      <c r="AN8" s="74"/>
      <c r="AO8" s="74"/>
      <c r="AP8" s="75"/>
      <c r="AQ8" s="56">
        <f>データ!R6</f>
        <v>193.28</v>
      </c>
      <c r="AR8" s="56"/>
      <c r="AS8" s="56"/>
      <c r="AT8" s="56"/>
      <c r="AU8" s="56"/>
      <c r="AV8" s="56"/>
      <c r="AW8" s="56"/>
      <c r="AX8" s="56"/>
      <c r="AY8" s="56">
        <f>データ!S6</f>
        <v>38.909999999999997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98.59</v>
      </c>
      <c r="S10" s="56"/>
      <c r="T10" s="56"/>
      <c r="U10" s="56"/>
      <c r="V10" s="56"/>
      <c r="W10" s="56"/>
      <c r="X10" s="56"/>
      <c r="Y10" s="56"/>
      <c r="Z10" s="64">
        <f>データ!P6</f>
        <v>1620</v>
      </c>
      <c r="AA10" s="64"/>
      <c r="AB10" s="64"/>
      <c r="AC10" s="64"/>
      <c r="AD10" s="64"/>
      <c r="AE10" s="64"/>
      <c r="AF10" s="64"/>
      <c r="AG10" s="64"/>
      <c r="AH10" s="2"/>
      <c r="AI10" s="64">
        <f>データ!T6</f>
        <v>7361</v>
      </c>
      <c r="AJ10" s="64"/>
      <c r="AK10" s="64"/>
      <c r="AL10" s="64"/>
      <c r="AM10" s="64"/>
      <c r="AN10" s="64"/>
      <c r="AO10" s="64"/>
      <c r="AP10" s="64"/>
      <c r="AQ10" s="56">
        <f>データ!U6</f>
        <v>22.82</v>
      </c>
      <c r="AR10" s="56"/>
      <c r="AS10" s="56"/>
      <c r="AT10" s="56"/>
      <c r="AU10" s="56"/>
      <c r="AV10" s="56"/>
      <c r="AW10" s="56"/>
      <c r="AX10" s="56"/>
      <c r="AY10" s="56">
        <f>データ!V6</f>
        <v>322.57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394017</v>
      </c>
      <c r="D6" s="31">
        <f t="shared" si="3"/>
        <v>47</v>
      </c>
      <c r="E6" s="31">
        <f t="shared" si="3"/>
        <v>1</v>
      </c>
      <c r="F6" s="31">
        <f t="shared" si="3"/>
        <v>0</v>
      </c>
      <c r="G6" s="31">
        <f t="shared" si="3"/>
        <v>0</v>
      </c>
      <c r="H6" s="31" t="str">
        <f t="shared" si="3"/>
        <v>高知県　中土佐町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98.59</v>
      </c>
      <c r="P6" s="32">
        <f t="shared" si="3"/>
        <v>1620</v>
      </c>
      <c r="Q6" s="32">
        <f t="shared" si="3"/>
        <v>7520</v>
      </c>
      <c r="R6" s="32">
        <f t="shared" si="3"/>
        <v>193.28</v>
      </c>
      <c r="S6" s="32">
        <f t="shared" si="3"/>
        <v>38.909999999999997</v>
      </c>
      <c r="T6" s="32">
        <f t="shared" si="3"/>
        <v>7361</v>
      </c>
      <c r="U6" s="32">
        <f t="shared" si="3"/>
        <v>22.82</v>
      </c>
      <c r="V6" s="32">
        <f t="shared" si="3"/>
        <v>322.57</v>
      </c>
      <c r="W6" s="33">
        <f>IF(W7="",NA(),W7)</f>
        <v>74.23</v>
      </c>
      <c r="X6" s="33">
        <f t="shared" ref="X6:AF6" si="4">IF(X7="",NA(),X7)</f>
        <v>74.16</v>
      </c>
      <c r="Y6" s="33">
        <f t="shared" si="4"/>
        <v>72.64</v>
      </c>
      <c r="Z6" s="33">
        <f t="shared" si="4"/>
        <v>70.849999999999994</v>
      </c>
      <c r="AA6" s="33">
        <f t="shared" si="4"/>
        <v>68.709999999999994</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909.18</v>
      </c>
      <c r="BE6" s="33">
        <f t="shared" ref="BE6:BM6" si="7">IF(BE7="",NA(),BE7)</f>
        <v>927.63</v>
      </c>
      <c r="BF6" s="33">
        <f t="shared" si="7"/>
        <v>921.49</v>
      </c>
      <c r="BG6" s="33">
        <f t="shared" si="7"/>
        <v>879.44</v>
      </c>
      <c r="BH6" s="33">
        <f t="shared" si="7"/>
        <v>858.83</v>
      </c>
      <c r="BI6" s="33">
        <f t="shared" si="7"/>
        <v>1187.81</v>
      </c>
      <c r="BJ6" s="33">
        <f t="shared" si="7"/>
        <v>1168.8</v>
      </c>
      <c r="BK6" s="33">
        <f t="shared" si="7"/>
        <v>1158.82</v>
      </c>
      <c r="BL6" s="33">
        <f t="shared" si="7"/>
        <v>1167.7</v>
      </c>
      <c r="BM6" s="33">
        <f t="shared" si="7"/>
        <v>1228.58</v>
      </c>
      <c r="BN6" s="32" t="str">
        <f>IF(BN7="","",IF(BN7="-","【-】","【"&amp;SUBSTITUTE(TEXT(BN7,"#,##0.00"),"-","△")&amp;"】"))</f>
        <v>【1,239.32】</v>
      </c>
      <c r="BO6" s="33">
        <f>IF(BO7="",NA(),BO7)</f>
        <v>69.650000000000006</v>
      </c>
      <c r="BP6" s="33">
        <f t="shared" ref="BP6:BX6" si="8">IF(BP7="",NA(),BP7)</f>
        <v>68.349999999999994</v>
      </c>
      <c r="BQ6" s="33">
        <f t="shared" si="8"/>
        <v>66.739999999999995</v>
      </c>
      <c r="BR6" s="33">
        <f t="shared" si="8"/>
        <v>65.430000000000007</v>
      </c>
      <c r="BS6" s="33">
        <f t="shared" si="8"/>
        <v>63.53</v>
      </c>
      <c r="BT6" s="33">
        <f t="shared" si="8"/>
        <v>57.96</v>
      </c>
      <c r="BU6" s="33">
        <f t="shared" si="8"/>
        <v>56.44</v>
      </c>
      <c r="BV6" s="33">
        <f t="shared" si="8"/>
        <v>55.6</v>
      </c>
      <c r="BW6" s="33">
        <f t="shared" si="8"/>
        <v>54.43</v>
      </c>
      <c r="BX6" s="33">
        <f t="shared" si="8"/>
        <v>53.81</v>
      </c>
      <c r="BY6" s="32" t="str">
        <f>IF(BY7="","",IF(BY7="-","【-】","【"&amp;SUBSTITUTE(TEXT(BY7,"#,##0.00"),"-","△")&amp;"】"))</f>
        <v>【36.33】</v>
      </c>
      <c r="BZ6" s="33">
        <f>IF(BZ7="",NA(),BZ7)</f>
        <v>134.41</v>
      </c>
      <c r="CA6" s="33">
        <f t="shared" ref="CA6:CI6" si="9">IF(CA7="",NA(),CA7)</f>
        <v>138.57</v>
      </c>
      <c r="CB6" s="33">
        <f t="shared" si="9"/>
        <v>139.97999999999999</v>
      </c>
      <c r="CC6" s="33">
        <f t="shared" si="9"/>
        <v>143.13</v>
      </c>
      <c r="CD6" s="33">
        <f t="shared" si="9"/>
        <v>156.71</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58.77</v>
      </c>
      <c r="CL6" s="33">
        <f t="shared" ref="CL6:CT6" si="10">IF(CL7="",NA(),CL7)</f>
        <v>57.46</v>
      </c>
      <c r="CM6" s="33">
        <f t="shared" si="10"/>
        <v>55.95</v>
      </c>
      <c r="CN6" s="33">
        <f t="shared" si="10"/>
        <v>56.32</v>
      </c>
      <c r="CO6" s="33">
        <f t="shared" si="10"/>
        <v>51.91</v>
      </c>
      <c r="CP6" s="33">
        <f t="shared" si="10"/>
        <v>60.92</v>
      </c>
      <c r="CQ6" s="33">
        <f t="shared" si="10"/>
        <v>59.84</v>
      </c>
      <c r="CR6" s="33">
        <f t="shared" si="10"/>
        <v>60.66</v>
      </c>
      <c r="CS6" s="33">
        <f t="shared" si="10"/>
        <v>60.17</v>
      </c>
      <c r="CT6" s="33">
        <f t="shared" si="10"/>
        <v>58.96</v>
      </c>
      <c r="CU6" s="32" t="str">
        <f>IF(CU7="","",IF(CU7="-","【-】","【"&amp;SUBSTITUTE(TEXT(CU7,"#,##0.00"),"-","△")&amp;"】"))</f>
        <v>【58.19】</v>
      </c>
      <c r="CV6" s="33">
        <f>IF(CV7="",NA(),CV7)</f>
        <v>96.07</v>
      </c>
      <c r="CW6" s="33">
        <f t="shared" ref="CW6:DE6" si="11">IF(CW7="",NA(),CW7)</f>
        <v>95</v>
      </c>
      <c r="CX6" s="33">
        <f t="shared" si="11"/>
        <v>95</v>
      </c>
      <c r="CY6" s="33">
        <f t="shared" si="11"/>
        <v>95</v>
      </c>
      <c r="CZ6" s="33">
        <f t="shared" si="11"/>
        <v>95</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7.0000000000000007E-2</v>
      </c>
      <c r="ED6" s="33">
        <f t="shared" ref="ED6:EL6" si="14">IF(ED7="",NA(),ED7)</f>
        <v>0.23</v>
      </c>
      <c r="EE6" s="33">
        <f t="shared" si="14"/>
        <v>0.36</v>
      </c>
      <c r="EF6" s="33">
        <f t="shared" si="14"/>
        <v>0.36</v>
      </c>
      <c r="EG6" s="33">
        <f t="shared" si="14"/>
        <v>0.13</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394017</v>
      </c>
      <c r="D7" s="35">
        <v>47</v>
      </c>
      <c r="E7" s="35">
        <v>1</v>
      </c>
      <c r="F7" s="35">
        <v>0</v>
      </c>
      <c r="G7" s="35">
        <v>0</v>
      </c>
      <c r="H7" s="35" t="s">
        <v>93</v>
      </c>
      <c r="I7" s="35" t="s">
        <v>94</v>
      </c>
      <c r="J7" s="35" t="s">
        <v>95</v>
      </c>
      <c r="K7" s="35" t="s">
        <v>96</v>
      </c>
      <c r="L7" s="35" t="s">
        <v>97</v>
      </c>
      <c r="M7" s="36" t="s">
        <v>98</v>
      </c>
      <c r="N7" s="36" t="s">
        <v>99</v>
      </c>
      <c r="O7" s="36">
        <v>98.59</v>
      </c>
      <c r="P7" s="36">
        <v>1620</v>
      </c>
      <c r="Q7" s="36">
        <v>7520</v>
      </c>
      <c r="R7" s="36">
        <v>193.28</v>
      </c>
      <c r="S7" s="36">
        <v>38.909999999999997</v>
      </c>
      <c r="T7" s="36">
        <v>7361</v>
      </c>
      <c r="U7" s="36">
        <v>22.82</v>
      </c>
      <c r="V7" s="36">
        <v>322.57</v>
      </c>
      <c r="W7" s="36">
        <v>74.23</v>
      </c>
      <c r="X7" s="36">
        <v>74.16</v>
      </c>
      <c r="Y7" s="36">
        <v>72.64</v>
      </c>
      <c r="Z7" s="36">
        <v>70.849999999999994</v>
      </c>
      <c r="AA7" s="36">
        <v>68.709999999999994</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909.18</v>
      </c>
      <c r="BE7" s="36">
        <v>927.63</v>
      </c>
      <c r="BF7" s="36">
        <v>921.49</v>
      </c>
      <c r="BG7" s="36">
        <v>879.44</v>
      </c>
      <c r="BH7" s="36">
        <v>858.83</v>
      </c>
      <c r="BI7" s="36">
        <v>1187.81</v>
      </c>
      <c r="BJ7" s="36">
        <v>1168.8</v>
      </c>
      <c r="BK7" s="36">
        <v>1158.82</v>
      </c>
      <c r="BL7" s="36">
        <v>1167.7</v>
      </c>
      <c r="BM7" s="36">
        <v>1228.58</v>
      </c>
      <c r="BN7" s="36">
        <v>1239.32</v>
      </c>
      <c r="BO7" s="36">
        <v>69.650000000000006</v>
      </c>
      <c r="BP7" s="36">
        <v>68.349999999999994</v>
      </c>
      <c r="BQ7" s="36">
        <v>66.739999999999995</v>
      </c>
      <c r="BR7" s="36">
        <v>65.430000000000007</v>
      </c>
      <c r="BS7" s="36">
        <v>63.53</v>
      </c>
      <c r="BT7" s="36">
        <v>57.96</v>
      </c>
      <c r="BU7" s="36">
        <v>56.44</v>
      </c>
      <c r="BV7" s="36">
        <v>55.6</v>
      </c>
      <c r="BW7" s="36">
        <v>54.43</v>
      </c>
      <c r="BX7" s="36">
        <v>53.81</v>
      </c>
      <c r="BY7" s="36">
        <v>36.33</v>
      </c>
      <c r="BZ7" s="36">
        <v>134.41</v>
      </c>
      <c r="CA7" s="36">
        <v>138.57</v>
      </c>
      <c r="CB7" s="36">
        <v>139.97999999999999</v>
      </c>
      <c r="CC7" s="36">
        <v>143.13</v>
      </c>
      <c r="CD7" s="36">
        <v>156.71</v>
      </c>
      <c r="CE7" s="36">
        <v>263.20999999999998</v>
      </c>
      <c r="CF7" s="36">
        <v>270.7</v>
      </c>
      <c r="CG7" s="36">
        <v>275.86</v>
      </c>
      <c r="CH7" s="36">
        <v>279.8</v>
      </c>
      <c r="CI7" s="36">
        <v>284.64999999999998</v>
      </c>
      <c r="CJ7" s="36">
        <v>476.46</v>
      </c>
      <c r="CK7" s="36">
        <v>58.77</v>
      </c>
      <c r="CL7" s="36">
        <v>57.46</v>
      </c>
      <c r="CM7" s="36">
        <v>55.95</v>
      </c>
      <c r="CN7" s="36">
        <v>56.32</v>
      </c>
      <c r="CO7" s="36">
        <v>51.91</v>
      </c>
      <c r="CP7" s="36">
        <v>60.92</v>
      </c>
      <c r="CQ7" s="36">
        <v>59.84</v>
      </c>
      <c r="CR7" s="36">
        <v>60.66</v>
      </c>
      <c r="CS7" s="36">
        <v>60.17</v>
      </c>
      <c r="CT7" s="36">
        <v>58.96</v>
      </c>
      <c r="CU7" s="36">
        <v>58.19</v>
      </c>
      <c r="CV7" s="36">
        <v>96.07</v>
      </c>
      <c r="CW7" s="36">
        <v>95</v>
      </c>
      <c r="CX7" s="36">
        <v>95</v>
      </c>
      <c r="CY7" s="36">
        <v>95</v>
      </c>
      <c r="CZ7" s="36">
        <v>95</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7.0000000000000007E-2</v>
      </c>
      <c r="ED7" s="36">
        <v>0.23</v>
      </c>
      <c r="EE7" s="36">
        <v>0.36</v>
      </c>
      <c r="EF7" s="36">
        <v>0.36</v>
      </c>
      <c r="EG7" s="36">
        <v>0.13</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中土佐</cp:lastModifiedBy>
  <cp:lastPrinted>2016-02-18T04:48:34Z</cp:lastPrinted>
  <dcterms:created xsi:type="dcterms:W3CDTF">2016-01-18T05:06:24Z</dcterms:created>
  <dcterms:modified xsi:type="dcterms:W3CDTF">2016-02-18T04:49:40Z</dcterms:modified>
  <cp:category/>
</cp:coreProperties>
</file>