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anken\Desktop\近森\７．調査報告\水道調査物\"/>
    </mc:Choice>
  </mc:AlternateContent>
  <workbookProtection workbookPassword="B501" lockStructure="1"/>
  <bookViews>
    <workbookView xWindow="0" yWindow="0" windowWidth="19200" windowHeight="1159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Q8" i="4"/>
  <c r="AI8" i="4"/>
  <c r="Z8" i="4"/>
  <c r="J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<sst xmlns="http://schemas.openxmlformats.org/spreadsheetml/2006/main" count="218" uniqueCount="108">
  <si>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</si>
  <si>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</si>
  <si>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</si>
  <si>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</si>
  <si>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</si>
  <si>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</si>
  <si>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</si>
  <si>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</si>
  <si>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</si>
  <si>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</si>
  <si>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</si>
  <si>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</si>
  <si>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</si>
  <si>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</si>
  <si>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</si>
  <si>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</si>
  <si>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</si>
  <si>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</si>
  <si>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</si>
  <si>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</si>
  <si>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</si>
  <si>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</si>
  <si>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</si>
  <si>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</si>
  <si>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</si>
  <si>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</si>
  <si>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</si>
  <si>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</si>
  <si>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</si>
  <si>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</si>
  <si>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</si>
  <si>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</si>
  <si>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</si>
  <si>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</si>
  <si>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</si>
  <si>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</si>
  <si>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</si>
  <si>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</si>
  <si>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</si>
  <si>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</si>
  <si>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</si>
  <si>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</si>
  <si>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</si>
  <si>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</si>
  <si>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</si>
  <si>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</si>
  <si>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</si>
  <si>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</si>
  <si>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</si>
  <si>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</si>
  <si>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</si>
  <si>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</si>
  <si>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</si>
  <si>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</si>
  <si>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</si>
  <si>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</si>
  <si>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</si>
  <si>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</si>
  <si>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</si>
  <si>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</si>
  <si>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</si>
  <si>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</si>
  <si>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</si>
  <si>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</si>
  <si>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</si>
  <si>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</si>
  <si>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</si>
  <si>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</si>
  <si>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</si>
  <si>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</si>
  <si>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</si>
  <si>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</si>
  <si>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</si>
  <si>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</si>
  <si>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</si>
  <si>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</si>
  <si>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</si>
  <si>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</si>
  <si>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</si>
  <si>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</si>
  <si>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</si>
  <si>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</si>
  <si>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</si>
  <si>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</si>
  <si>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</si>
  <si>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</si>
  <si>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</si>
  <si>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</si>
  <si>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</si>
  <si>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</si>
  <si>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</si>
  <si>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</si>
  <si>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</si>
  <si>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三原村</t>
  </si>
  <si>
    <t>法非適用</t>
  </si>
  <si>
    <t>水道事業</t>
  </si>
  <si>
    <t>簡易水道事業</t>
  </si>
  <si>
    <t>D4</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</si>
  <si>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</si>
  <si>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</si>
  <si>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</si>
  <si>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</si>
  <si>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</si>
  <si>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</si>
  <si>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</si>
  <si>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給水人口が少ないため総収益が少なく、管路延長が人口の割りに長いため経費もかさみ、収益的収支比率については50％程度と平均値を下回り、料金回収率については平均値を上回っているものの、単年度赤字であることより水道料金の値上げを踏まえた経営改善に向けた取組みが必要であると考えられる。</t>
    <rPh sb="55" eb="57">
      <t>テイド</t>
    </rPh>
    <phoneticPr fontId="4"/>
  </si>
  <si>
    <t>施設、管路等については対応年数が来ていないめ、管路の更新等は行っていないが、今後は老朽化に伴い更新を実施していく中で、施設、配水管総延長L＝71Kmについて将来の地震対策等を踏まえ、経年化していく施設整備の更新費用について課題である。</t>
    <rPh sb="41" eb="44">
      <t>ロウキュウカ</t>
    </rPh>
    <rPh sb="45" eb="46">
      <t>トモナ</t>
    </rPh>
    <rPh sb="47" eb="49">
      <t>コウシン</t>
    </rPh>
    <rPh sb="50" eb="52">
      <t>ジッシ</t>
    </rPh>
    <rPh sb="56" eb="57">
      <t>ナカ</t>
    </rPh>
    <rPh sb="59" eb="61">
      <t>シセツ</t>
    </rPh>
    <rPh sb="87" eb="88">
      <t>フ</t>
    </rPh>
    <rPh sb="98" eb="100">
      <t>シセツ</t>
    </rPh>
    <rPh sb="100" eb="102">
      <t>セイビ</t>
    </rPh>
    <rPh sb="105" eb="107">
      <t>ヒヨウ</t>
    </rPh>
    <rPh sb="111" eb="113">
      <t>カダイ</t>
    </rPh>
    <phoneticPr fontId="4"/>
  </si>
  <si>
    <t xml:space="preserve">今後は、人口の減少に伴い年間総有収水量は減少していくと考えられる。
このような状況を踏まえ、水道事業の現状の分析を行い、将来の水需要量に見合った施設整備計画（長寿命化計画の策定）及び財政収支計画に基づいた経営改善に向けた取組みが必要である。
</t>
    <rPh sb="79" eb="80">
      <t>チョウ</t>
    </rPh>
    <rPh sb="80" eb="83">
      <t>ジュミョウカ</t>
    </rPh>
    <rPh sb="83" eb="85">
      <t>ケイカク</t>
    </rPh>
    <rPh sb="86" eb="87">
      <t>サク</t>
    </rPh>
    <rPh sb="87" eb="88">
      <t>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</si>
</sst>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95233328"/>
        <c:axId val="395231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0.61</c:v>
                </c:pt>
                <c:pt idx="2">
                  <c:v>0.37</c:v>
                </c:pt>
                <c:pt idx="3">
                  <c:v>0.7</c:v>
                </c:pt>
                <c:pt idx="4">
                  <c:v>0.91</c:v>
                </c:pt>
              </c:numCache>
            </c:numRef>
          </c:val>
          <c:smooth val="0"/>
        </c:ser>
        <c:dLbls>
          <c:showLegendKey val="0"/>
          <c:showVal val="0"/>
          <c:showCatName val="0"/>
          <c:showSerName val="0"/>
          <c:showPercent val="0"/>
          <c:showBubbleSize val="0"/>
        </c:dLbls>
        <c:marker val="1"/>
        <c:smooth val="0"/>
        <c:axId val="395233328"/>
        <c:axId val="395231760"/>
      </c:lineChart>
      <c:dateAx>
        <c:axId val="395233328"/>
        <c:scaling>
          <c:orientation val="minMax"/>
        </c:scaling>
        <c:delete val="1"/>
        <c:axPos val="b"/>
        <c:numFmt formatCode="ge" sourceLinked="1"/>
        <c:majorTickMark val="none"/>
        <c:minorTickMark val="none"/>
        <c:tickLblPos val="none"/>
        <c:crossAx val="395231760"/>
        <c:crosses val="autoZero"/>
        <c:auto val="1"/>
        <c:lblOffset val="100"/>
        <c:baseTimeUnit val="years"/>
      </c:dateAx>
      <c:valAx>
        <c:axId val="395231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523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63.87</c:v>
                </c:pt>
                <c:pt idx="1">
                  <c:v>60.08</c:v>
                </c:pt>
                <c:pt idx="2">
                  <c:v>59.95</c:v>
                </c:pt>
                <c:pt idx="3">
                  <c:v>59.53</c:v>
                </c:pt>
                <c:pt idx="4">
                  <c:v>58.28</c:v>
                </c:pt>
              </c:numCache>
            </c:numRef>
          </c:val>
        </c:ser>
        <c:dLbls>
          <c:showLegendKey val="0"/>
          <c:showVal val="0"/>
          <c:showCatName val="0"/>
          <c:showSerName val="0"/>
          <c:showPercent val="0"/>
          <c:showBubbleSize val="0"/>
        </c:dLbls>
        <c:gapWidth val="150"/>
        <c:axId val="352112664"/>
        <c:axId val="352111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51.56</c:v>
                </c:pt>
                <c:pt idx="1">
                  <c:v>50.66</c:v>
                </c:pt>
                <c:pt idx="2">
                  <c:v>51.11</c:v>
                </c:pt>
                <c:pt idx="3">
                  <c:v>50.49</c:v>
                </c:pt>
                <c:pt idx="4">
                  <c:v>48.36</c:v>
                </c:pt>
              </c:numCache>
            </c:numRef>
          </c:val>
          <c:smooth val="0"/>
        </c:ser>
        <c:dLbls>
          <c:showLegendKey val="0"/>
          <c:showVal val="0"/>
          <c:showCatName val="0"/>
          <c:showSerName val="0"/>
          <c:showPercent val="0"/>
          <c:showBubbleSize val="0"/>
        </c:dLbls>
        <c:marker val="1"/>
        <c:smooth val="0"/>
        <c:axId val="352112664"/>
        <c:axId val="352111096"/>
      </c:lineChart>
      <c:dateAx>
        <c:axId val="352112664"/>
        <c:scaling>
          <c:orientation val="minMax"/>
        </c:scaling>
        <c:delete val="1"/>
        <c:axPos val="b"/>
        <c:numFmt formatCode="ge" sourceLinked="1"/>
        <c:majorTickMark val="none"/>
        <c:minorTickMark val="none"/>
        <c:tickLblPos val="none"/>
        <c:crossAx val="352111096"/>
        <c:crosses val="autoZero"/>
        <c:auto val="1"/>
        <c:lblOffset val="100"/>
        <c:baseTimeUnit val="years"/>
      </c:dateAx>
      <c:valAx>
        <c:axId val="352111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112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72.790000000000006</c:v>
                </c:pt>
                <c:pt idx="1">
                  <c:v>74.5</c:v>
                </c:pt>
                <c:pt idx="2">
                  <c:v>74.5</c:v>
                </c:pt>
                <c:pt idx="3">
                  <c:v>75.040000000000006</c:v>
                </c:pt>
                <c:pt idx="4">
                  <c:v>74.13</c:v>
                </c:pt>
              </c:numCache>
            </c:numRef>
          </c:val>
        </c:ser>
        <c:dLbls>
          <c:showLegendKey val="0"/>
          <c:showVal val="0"/>
          <c:showCatName val="0"/>
          <c:showSerName val="0"/>
          <c:showPercent val="0"/>
          <c:showBubbleSize val="0"/>
        </c:dLbls>
        <c:gapWidth val="150"/>
        <c:axId val="483283680"/>
        <c:axId val="483288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75.58</c:v>
                </c:pt>
                <c:pt idx="1">
                  <c:v>74.13</c:v>
                </c:pt>
                <c:pt idx="2">
                  <c:v>74.16</c:v>
                </c:pt>
                <c:pt idx="3">
                  <c:v>74.209999999999994</c:v>
                </c:pt>
                <c:pt idx="4">
                  <c:v>75.239999999999995</c:v>
                </c:pt>
              </c:numCache>
            </c:numRef>
          </c:val>
          <c:smooth val="0"/>
        </c:ser>
        <c:dLbls>
          <c:showLegendKey val="0"/>
          <c:showVal val="0"/>
          <c:showCatName val="0"/>
          <c:showSerName val="0"/>
          <c:showPercent val="0"/>
          <c:showBubbleSize val="0"/>
        </c:dLbls>
        <c:marker val="1"/>
        <c:smooth val="0"/>
        <c:axId val="483283680"/>
        <c:axId val="483288776"/>
      </c:lineChart>
      <c:dateAx>
        <c:axId val="483283680"/>
        <c:scaling>
          <c:orientation val="minMax"/>
        </c:scaling>
        <c:delete val="1"/>
        <c:axPos val="b"/>
        <c:numFmt formatCode="ge" sourceLinked="1"/>
        <c:majorTickMark val="none"/>
        <c:minorTickMark val="none"/>
        <c:tickLblPos val="none"/>
        <c:crossAx val="483288776"/>
        <c:crosses val="autoZero"/>
        <c:auto val="1"/>
        <c:lblOffset val="100"/>
        <c:baseTimeUnit val="years"/>
      </c:dateAx>
      <c:valAx>
        <c:axId val="483288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3283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46</c:v>
                </c:pt>
                <c:pt idx="1">
                  <c:v>45.28</c:v>
                </c:pt>
                <c:pt idx="2">
                  <c:v>45.12</c:v>
                </c:pt>
                <c:pt idx="3">
                  <c:v>53.54</c:v>
                </c:pt>
                <c:pt idx="4">
                  <c:v>49.73</c:v>
                </c:pt>
              </c:numCache>
            </c:numRef>
          </c:val>
        </c:ser>
        <c:dLbls>
          <c:showLegendKey val="0"/>
          <c:showVal val="0"/>
          <c:showCatName val="0"/>
          <c:showSerName val="0"/>
          <c:showPercent val="0"/>
          <c:showBubbleSize val="0"/>
        </c:dLbls>
        <c:gapWidth val="150"/>
        <c:axId val="395233720"/>
        <c:axId val="475733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71.510000000000005</c:v>
                </c:pt>
                <c:pt idx="1">
                  <c:v>68.61</c:v>
                </c:pt>
                <c:pt idx="2">
                  <c:v>70.760000000000005</c:v>
                </c:pt>
                <c:pt idx="3">
                  <c:v>71.66</c:v>
                </c:pt>
                <c:pt idx="4">
                  <c:v>73.06</c:v>
                </c:pt>
              </c:numCache>
            </c:numRef>
          </c:val>
          <c:smooth val="0"/>
        </c:ser>
        <c:dLbls>
          <c:showLegendKey val="0"/>
          <c:showVal val="0"/>
          <c:showCatName val="0"/>
          <c:showSerName val="0"/>
          <c:showPercent val="0"/>
          <c:showBubbleSize val="0"/>
        </c:dLbls>
        <c:marker val="1"/>
        <c:smooth val="0"/>
        <c:axId val="395233720"/>
        <c:axId val="475733664"/>
      </c:lineChart>
      <c:dateAx>
        <c:axId val="395233720"/>
        <c:scaling>
          <c:orientation val="minMax"/>
        </c:scaling>
        <c:delete val="1"/>
        <c:axPos val="b"/>
        <c:numFmt formatCode="ge" sourceLinked="1"/>
        <c:majorTickMark val="none"/>
        <c:minorTickMark val="none"/>
        <c:tickLblPos val="none"/>
        <c:crossAx val="475733664"/>
        <c:crosses val="autoZero"/>
        <c:auto val="1"/>
        <c:lblOffset val="100"/>
        <c:baseTimeUnit val="years"/>
      </c:dateAx>
      <c:valAx>
        <c:axId val="47573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5233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75733272"/>
        <c:axId val="475731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5733272"/>
        <c:axId val="475731704"/>
      </c:lineChart>
      <c:dateAx>
        <c:axId val="475733272"/>
        <c:scaling>
          <c:orientation val="minMax"/>
        </c:scaling>
        <c:delete val="1"/>
        <c:axPos val="b"/>
        <c:numFmt formatCode="ge" sourceLinked="1"/>
        <c:majorTickMark val="none"/>
        <c:minorTickMark val="none"/>
        <c:tickLblPos val="none"/>
        <c:crossAx val="475731704"/>
        <c:crosses val="autoZero"/>
        <c:auto val="1"/>
        <c:lblOffset val="100"/>
        <c:baseTimeUnit val="years"/>
      </c:dateAx>
      <c:valAx>
        <c:axId val="475731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5733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75730528"/>
        <c:axId val="47573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5730528"/>
        <c:axId val="475732880"/>
      </c:lineChart>
      <c:dateAx>
        <c:axId val="475730528"/>
        <c:scaling>
          <c:orientation val="minMax"/>
        </c:scaling>
        <c:delete val="1"/>
        <c:axPos val="b"/>
        <c:numFmt formatCode="ge" sourceLinked="1"/>
        <c:majorTickMark val="none"/>
        <c:minorTickMark val="none"/>
        <c:tickLblPos val="none"/>
        <c:crossAx val="475732880"/>
        <c:crosses val="autoZero"/>
        <c:auto val="1"/>
        <c:lblOffset val="100"/>
        <c:baseTimeUnit val="years"/>
      </c:dateAx>
      <c:valAx>
        <c:axId val="47573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573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97681400"/>
        <c:axId val="397681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7681400"/>
        <c:axId val="397681008"/>
      </c:lineChart>
      <c:dateAx>
        <c:axId val="397681400"/>
        <c:scaling>
          <c:orientation val="minMax"/>
        </c:scaling>
        <c:delete val="1"/>
        <c:axPos val="b"/>
        <c:numFmt formatCode="ge" sourceLinked="1"/>
        <c:majorTickMark val="none"/>
        <c:minorTickMark val="none"/>
        <c:tickLblPos val="none"/>
        <c:crossAx val="397681008"/>
        <c:crosses val="autoZero"/>
        <c:auto val="1"/>
        <c:lblOffset val="100"/>
        <c:baseTimeUnit val="years"/>
      </c:dateAx>
      <c:valAx>
        <c:axId val="39768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681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97683752"/>
        <c:axId val="39768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7683752"/>
        <c:axId val="397683360"/>
      </c:lineChart>
      <c:dateAx>
        <c:axId val="397683752"/>
        <c:scaling>
          <c:orientation val="minMax"/>
        </c:scaling>
        <c:delete val="1"/>
        <c:axPos val="b"/>
        <c:numFmt formatCode="ge" sourceLinked="1"/>
        <c:majorTickMark val="none"/>
        <c:minorTickMark val="none"/>
        <c:tickLblPos val="none"/>
        <c:crossAx val="397683360"/>
        <c:crosses val="autoZero"/>
        <c:auto val="1"/>
        <c:lblOffset val="100"/>
        <c:baseTimeUnit val="years"/>
      </c:dateAx>
      <c:valAx>
        <c:axId val="39768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683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2535.29</c:v>
                </c:pt>
                <c:pt idx="1">
                  <c:v>2210.8200000000002</c:v>
                </c:pt>
                <c:pt idx="2">
                  <c:v>2080.11</c:v>
                </c:pt>
                <c:pt idx="3">
                  <c:v>1949.5</c:v>
                </c:pt>
                <c:pt idx="4">
                  <c:v>1824.03</c:v>
                </c:pt>
              </c:numCache>
            </c:numRef>
          </c:val>
        </c:ser>
        <c:dLbls>
          <c:showLegendKey val="0"/>
          <c:showVal val="0"/>
          <c:showCatName val="0"/>
          <c:showSerName val="0"/>
          <c:showPercent val="0"/>
          <c:showBubbleSize val="0"/>
        </c:dLbls>
        <c:gapWidth val="150"/>
        <c:axId val="397681792"/>
        <c:axId val="392254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1450.45</c:v>
                </c:pt>
                <c:pt idx="1">
                  <c:v>1442.51</c:v>
                </c:pt>
                <c:pt idx="2">
                  <c:v>1496.15</c:v>
                </c:pt>
                <c:pt idx="3">
                  <c:v>1462.56</c:v>
                </c:pt>
                <c:pt idx="4">
                  <c:v>1486.62</c:v>
                </c:pt>
              </c:numCache>
            </c:numRef>
          </c:val>
          <c:smooth val="0"/>
        </c:ser>
        <c:dLbls>
          <c:showLegendKey val="0"/>
          <c:showVal val="0"/>
          <c:showCatName val="0"/>
          <c:showSerName val="0"/>
          <c:showPercent val="0"/>
          <c:showBubbleSize val="0"/>
        </c:dLbls>
        <c:marker val="1"/>
        <c:smooth val="0"/>
        <c:axId val="397681792"/>
        <c:axId val="392254752"/>
      </c:lineChart>
      <c:dateAx>
        <c:axId val="397681792"/>
        <c:scaling>
          <c:orientation val="minMax"/>
        </c:scaling>
        <c:delete val="1"/>
        <c:axPos val="b"/>
        <c:numFmt formatCode="ge" sourceLinked="1"/>
        <c:majorTickMark val="none"/>
        <c:minorTickMark val="none"/>
        <c:tickLblPos val="none"/>
        <c:crossAx val="392254752"/>
        <c:crosses val="autoZero"/>
        <c:auto val="1"/>
        <c:lblOffset val="100"/>
        <c:baseTimeUnit val="years"/>
      </c:dateAx>
      <c:valAx>
        <c:axId val="39225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68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35.159999999999997</c:v>
                </c:pt>
                <c:pt idx="1">
                  <c:v>41.25</c:v>
                </c:pt>
                <c:pt idx="2">
                  <c:v>41.11</c:v>
                </c:pt>
                <c:pt idx="3">
                  <c:v>40.81</c:v>
                </c:pt>
                <c:pt idx="4">
                  <c:v>39.090000000000003</c:v>
                </c:pt>
              </c:numCache>
            </c:numRef>
          </c:val>
        </c:ser>
        <c:dLbls>
          <c:showLegendKey val="0"/>
          <c:showVal val="0"/>
          <c:showCatName val="0"/>
          <c:showSerName val="0"/>
          <c:showPercent val="0"/>
          <c:showBubbleSize val="0"/>
        </c:dLbls>
        <c:gapWidth val="150"/>
        <c:axId val="392253968"/>
        <c:axId val="392253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33.96</c:v>
                </c:pt>
                <c:pt idx="1">
                  <c:v>33.299999999999997</c:v>
                </c:pt>
                <c:pt idx="2">
                  <c:v>33.01</c:v>
                </c:pt>
                <c:pt idx="3">
                  <c:v>32.39</c:v>
                </c:pt>
                <c:pt idx="4">
                  <c:v>24.39</c:v>
                </c:pt>
              </c:numCache>
            </c:numRef>
          </c:val>
          <c:smooth val="0"/>
        </c:ser>
        <c:dLbls>
          <c:showLegendKey val="0"/>
          <c:showVal val="0"/>
          <c:showCatName val="0"/>
          <c:showSerName val="0"/>
          <c:showPercent val="0"/>
          <c:showBubbleSize val="0"/>
        </c:dLbls>
        <c:marker val="1"/>
        <c:smooth val="0"/>
        <c:axId val="392253968"/>
        <c:axId val="392253576"/>
      </c:lineChart>
      <c:dateAx>
        <c:axId val="392253968"/>
        <c:scaling>
          <c:orientation val="minMax"/>
        </c:scaling>
        <c:delete val="1"/>
        <c:axPos val="b"/>
        <c:numFmt formatCode="ge" sourceLinked="1"/>
        <c:majorTickMark val="none"/>
        <c:minorTickMark val="none"/>
        <c:tickLblPos val="none"/>
        <c:crossAx val="392253576"/>
        <c:crosses val="autoZero"/>
        <c:auto val="1"/>
        <c:lblOffset val="100"/>
        <c:baseTimeUnit val="years"/>
      </c:dateAx>
      <c:valAx>
        <c:axId val="392253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225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292.69</c:v>
                </c:pt>
                <c:pt idx="1">
                  <c:v>279.61</c:v>
                </c:pt>
                <c:pt idx="2">
                  <c:v>281.33999999999997</c:v>
                </c:pt>
                <c:pt idx="3">
                  <c:v>282.27999999999997</c:v>
                </c:pt>
                <c:pt idx="4">
                  <c:v>302.27</c:v>
                </c:pt>
              </c:numCache>
            </c:numRef>
          </c:val>
        </c:ser>
        <c:dLbls>
          <c:showLegendKey val="0"/>
          <c:showVal val="0"/>
          <c:showCatName val="0"/>
          <c:showSerName val="0"/>
          <c:showPercent val="0"/>
          <c:showBubbleSize val="0"/>
        </c:dLbls>
        <c:gapWidth val="150"/>
        <c:axId val="352111488"/>
        <c:axId val="352112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512.74</c:v>
                </c:pt>
                <c:pt idx="1">
                  <c:v>526.57000000000005</c:v>
                </c:pt>
                <c:pt idx="2">
                  <c:v>523.08000000000004</c:v>
                </c:pt>
                <c:pt idx="3">
                  <c:v>530.83000000000004</c:v>
                </c:pt>
                <c:pt idx="4">
                  <c:v>734.18</c:v>
                </c:pt>
              </c:numCache>
            </c:numRef>
          </c:val>
          <c:smooth val="0"/>
        </c:ser>
        <c:dLbls>
          <c:showLegendKey val="0"/>
          <c:showVal val="0"/>
          <c:showCatName val="0"/>
          <c:showSerName val="0"/>
          <c:showPercent val="0"/>
          <c:showBubbleSize val="0"/>
        </c:dLbls>
        <c:marker val="1"/>
        <c:smooth val="0"/>
        <c:axId val="352111488"/>
        <c:axId val="352112272"/>
      </c:lineChart>
      <c:dateAx>
        <c:axId val="352111488"/>
        <c:scaling>
          <c:orientation val="minMax"/>
        </c:scaling>
        <c:delete val="1"/>
        <c:axPos val="b"/>
        <c:numFmt formatCode="ge" sourceLinked="1"/>
        <c:majorTickMark val="none"/>
        <c:minorTickMark val="none"/>
        <c:tickLblPos val="none"/>
        <c:crossAx val="352112272"/>
        <c:crosses val="autoZero"/>
        <c:auto val="1"/>
        <c:lblOffset val="100"/>
        <c:baseTimeUnit val="years"/>
      </c:dateAx>
      <c:valAx>
        <c:axId val="35211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111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J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高知県　三原村</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D4</v>
      </c>
      <c r="AA8" s="71"/>
      <c r="AB8" s="71"/>
      <c r="AC8" s="71"/>
      <c r="AD8" s="71"/>
      <c r="AE8" s="71"/>
      <c r="AF8" s="71"/>
      <c r="AG8" s="72"/>
      <c r="AH8" s="3"/>
      <c r="AI8" s="73">
        <f>データ!Q6</f>
        <v>1692</v>
      </c>
      <c r="AJ8" s="74"/>
      <c r="AK8" s="74"/>
      <c r="AL8" s="74"/>
      <c r="AM8" s="74"/>
      <c r="AN8" s="74"/>
      <c r="AO8" s="74"/>
      <c r="AP8" s="75"/>
      <c r="AQ8" s="56">
        <f>データ!R6</f>
        <v>85.37</v>
      </c>
      <c r="AR8" s="56"/>
      <c r="AS8" s="56"/>
      <c r="AT8" s="56"/>
      <c r="AU8" s="56"/>
      <c r="AV8" s="56"/>
      <c r="AW8" s="56"/>
      <c r="AX8" s="56"/>
      <c r="AY8" s="56">
        <f>データ!S6</f>
        <v>19.82</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99.17</v>
      </c>
      <c r="S10" s="56"/>
      <c r="T10" s="56"/>
      <c r="U10" s="56"/>
      <c r="V10" s="56"/>
      <c r="W10" s="56"/>
      <c r="X10" s="56"/>
      <c r="Y10" s="56"/>
      <c r="Z10" s="64">
        <f>データ!P6</f>
        <v>2138</v>
      </c>
      <c r="AA10" s="64"/>
      <c r="AB10" s="64"/>
      <c r="AC10" s="64"/>
      <c r="AD10" s="64"/>
      <c r="AE10" s="64"/>
      <c r="AF10" s="64"/>
      <c r="AG10" s="64"/>
      <c r="AH10" s="2"/>
      <c r="AI10" s="64">
        <f>データ!T6</f>
        <v>1678</v>
      </c>
      <c r="AJ10" s="64"/>
      <c r="AK10" s="64"/>
      <c r="AL10" s="64"/>
      <c r="AM10" s="64"/>
      <c r="AN10" s="64"/>
      <c r="AO10" s="64"/>
      <c r="AP10" s="64"/>
      <c r="AQ10" s="56">
        <f>データ!U6</f>
        <v>53.44</v>
      </c>
      <c r="AR10" s="56"/>
      <c r="AS10" s="56"/>
      <c r="AT10" s="56"/>
      <c r="AU10" s="56"/>
      <c r="AV10" s="56"/>
      <c r="AW10" s="56"/>
      <c r="AX10" s="56"/>
      <c r="AY10" s="56">
        <f>データ!V6</f>
        <v>31.4</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105</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106</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107</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394271</v>
      </c>
      <c r="D6" s="31">
        <f t="shared" si="3"/>
        <v>47</v>
      </c>
      <c r="E6" s="31">
        <f t="shared" si="3"/>
        <v>1</v>
      </c>
      <c r="F6" s="31">
        <f t="shared" si="3"/>
        <v>0</v>
      </c>
      <c r="G6" s="31">
        <f t="shared" si="3"/>
        <v>0</v>
      </c>
      <c r="H6" s="31" t="str">
        <f t="shared" si="3"/>
        <v>高知県　三原村</v>
      </c>
      <c r="I6" s="31" t="str">
        <f t="shared" si="3"/>
        <v>法非適用</v>
      </c>
      <c r="J6" s="31" t="str">
        <f t="shared" si="3"/>
        <v>水道事業</v>
      </c>
      <c r="K6" s="31" t="str">
        <f t="shared" si="3"/>
        <v>簡易水道事業</v>
      </c>
      <c r="L6" s="31" t="str">
        <f t="shared" si="3"/>
        <v>D4</v>
      </c>
      <c r="M6" s="32" t="str">
        <f t="shared" si="3"/>
        <v>-</v>
      </c>
      <c r="N6" s="32" t="str">
        <f t="shared" si="3"/>
        <v>該当数値なし</v>
      </c>
      <c r="O6" s="32">
        <f t="shared" si="3"/>
        <v>99.17</v>
      </c>
      <c r="P6" s="32">
        <f t="shared" si="3"/>
        <v>2138</v>
      </c>
      <c r="Q6" s="32">
        <f t="shared" si="3"/>
        <v>1692</v>
      </c>
      <c r="R6" s="32">
        <f t="shared" si="3"/>
        <v>85.37</v>
      </c>
      <c r="S6" s="32">
        <f t="shared" si="3"/>
        <v>19.82</v>
      </c>
      <c r="T6" s="32">
        <f t="shared" si="3"/>
        <v>1678</v>
      </c>
      <c r="U6" s="32">
        <f t="shared" si="3"/>
        <v>53.44</v>
      </c>
      <c r="V6" s="32">
        <f t="shared" si="3"/>
        <v>31.4</v>
      </c>
      <c r="W6" s="33">
        <f>IF(W7="",NA(),W7)</f>
        <v>46</v>
      </c>
      <c r="X6" s="33">
        <f t="shared" ref="X6:AF6" si="4">IF(X7="",NA(),X7)</f>
        <v>45.28</v>
      </c>
      <c r="Y6" s="33">
        <f t="shared" si="4"/>
        <v>45.12</v>
      </c>
      <c r="Z6" s="33">
        <f t="shared" si="4"/>
        <v>53.54</v>
      </c>
      <c r="AA6" s="33">
        <f t="shared" si="4"/>
        <v>49.73</v>
      </c>
      <c r="AB6" s="33">
        <f t="shared" si="4"/>
        <v>71.510000000000005</v>
      </c>
      <c r="AC6" s="33">
        <f t="shared" si="4"/>
        <v>68.61</v>
      </c>
      <c r="AD6" s="33">
        <f t="shared" si="4"/>
        <v>70.760000000000005</v>
      </c>
      <c r="AE6" s="33">
        <f t="shared" si="4"/>
        <v>71.66</v>
      </c>
      <c r="AF6" s="33">
        <f t="shared" si="4"/>
        <v>73.06</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2535.29</v>
      </c>
      <c r="BE6" s="33">
        <f t="shared" ref="BE6:BM6" si="7">IF(BE7="",NA(),BE7)</f>
        <v>2210.8200000000002</v>
      </c>
      <c r="BF6" s="33">
        <f t="shared" si="7"/>
        <v>2080.11</v>
      </c>
      <c r="BG6" s="33">
        <f t="shared" si="7"/>
        <v>1949.5</v>
      </c>
      <c r="BH6" s="33">
        <f t="shared" si="7"/>
        <v>1824.03</v>
      </c>
      <c r="BI6" s="33">
        <f t="shared" si="7"/>
        <v>1450.45</v>
      </c>
      <c r="BJ6" s="33">
        <f t="shared" si="7"/>
        <v>1442.51</v>
      </c>
      <c r="BK6" s="33">
        <f t="shared" si="7"/>
        <v>1496.15</v>
      </c>
      <c r="BL6" s="33">
        <f t="shared" si="7"/>
        <v>1462.56</v>
      </c>
      <c r="BM6" s="33">
        <f t="shared" si="7"/>
        <v>1486.62</v>
      </c>
      <c r="BN6" s="32" t="str">
        <f>IF(BN7="","",IF(BN7="-","【-】","【"&amp;SUBSTITUTE(TEXT(BN7,"#,##0.00"),"-","△")&amp;"】"))</f>
        <v>【1,239.32】</v>
      </c>
      <c r="BO6" s="33">
        <f>IF(BO7="",NA(),BO7)</f>
        <v>35.159999999999997</v>
      </c>
      <c r="BP6" s="33">
        <f t="shared" ref="BP6:BX6" si="8">IF(BP7="",NA(),BP7)</f>
        <v>41.25</v>
      </c>
      <c r="BQ6" s="33">
        <f t="shared" si="8"/>
        <v>41.11</v>
      </c>
      <c r="BR6" s="33">
        <f t="shared" si="8"/>
        <v>40.81</v>
      </c>
      <c r="BS6" s="33">
        <f t="shared" si="8"/>
        <v>39.090000000000003</v>
      </c>
      <c r="BT6" s="33">
        <f t="shared" si="8"/>
        <v>33.96</v>
      </c>
      <c r="BU6" s="33">
        <f t="shared" si="8"/>
        <v>33.299999999999997</v>
      </c>
      <c r="BV6" s="33">
        <f t="shared" si="8"/>
        <v>33.01</v>
      </c>
      <c r="BW6" s="33">
        <f t="shared" si="8"/>
        <v>32.39</v>
      </c>
      <c r="BX6" s="33">
        <f t="shared" si="8"/>
        <v>24.39</v>
      </c>
      <c r="BY6" s="32" t="str">
        <f>IF(BY7="","",IF(BY7="-","【-】","【"&amp;SUBSTITUTE(TEXT(BY7,"#,##0.00"),"-","△")&amp;"】"))</f>
        <v>【36.33】</v>
      </c>
      <c r="BZ6" s="33">
        <f>IF(BZ7="",NA(),BZ7)</f>
        <v>292.69</v>
      </c>
      <c r="CA6" s="33">
        <f t="shared" ref="CA6:CI6" si="9">IF(CA7="",NA(),CA7)</f>
        <v>279.61</v>
      </c>
      <c r="CB6" s="33">
        <f t="shared" si="9"/>
        <v>281.33999999999997</v>
      </c>
      <c r="CC6" s="33">
        <f t="shared" si="9"/>
        <v>282.27999999999997</v>
      </c>
      <c r="CD6" s="33">
        <f t="shared" si="9"/>
        <v>302.27</v>
      </c>
      <c r="CE6" s="33">
        <f t="shared" si="9"/>
        <v>512.74</v>
      </c>
      <c r="CF6" s="33">
        <f t="shared" si="9"/>
        <v>526.57000000000005</v>
      </c>
      <c r="CG6" s="33">
        <f t="shared" si="9"/>
        <v>523.08000000000004</v>
      </c>
      <c r="CH6" s="33">
        <f t="shared" si="9"/>
        <v>530.83000000000004</v>
      </c>
      <c r="CI6" s="33">
        <f t="shared" si="9"/>
        <v>734.18</v>
      </c>
      <c r="CJ6" s="32" t="str">
        <f>IF(CJ7="","",IF(CJ7="-","【-】","【"&amp;SUBSTITUTE(TEXT(CJ7,"#,##0.00"),"-","△")&amp;"】"))</f>
        <v>【476.46】</v>
      </c>
      <c r="CK6" s="33">
        <f>IF(CK7="",NA(),CK7)</f>
        <v>63.87</v>
      </c>
      <c r="CL6" s="33">
        <f t="shared" ref="CL6:CT6" si="10">IF(CL7="",NA(),CL7)</f>
        <v>60.08</v>
      </c>
      <c r="CM6" s="33">
        <f t="shared" si="10"/>
        <v>59.95</v>
      </c>
      <c r="CN6" s="33">
        <f t="shared" si="10"/>
        <v>59.53</v>
      </c>
      <c r="CO6" s="33">
        <f t="shared" si="10"/>
        <v>58.28</v>
      </c>
      <c r="CP6" s="33">
        <f t="shared" si="10"/>
        <v>51.56</v>
      </c>
      <c r="CQ6" s="33">
        <f t="shared" si="10"/>
        <v>50.66</v>
      </c>
      <c r="CR6" s="33">
        <f t="shared" si="10"/>
        <v>51.11</v>
      </c>
      <c r="CS6" s="33">
        <f t="shared" si="10"/>
        <v>50.49</v>
      </c>
      <c r="CT6" s="33">
        <f t="shared" si="10"/>
        <v>48.36</v>
      </c>
      <c r="CU6" s="32" t="str">
        <f>IF(CU7="","",IF(CU7="-","【-】","【"&amp;SUBSTITUTE(TEXT(CU7,"#,##0.00"),"-","△")&amp;"】"))</f>
        <v>【58.19】</v>
      </c>
      <c r="CV6" s="33">
        <f>IF(CV7="",NA(),CV7)</f>
        <v>72.790000000000006</v>
      </c>
      <c r="CW6" s="33">
        <f t="shared" ref="CW6:DE6" si="11">IF(CW7="",NA(),CW7)</f>
        <v>74.5</v>
      </c>
      <c r="CX6" s="33">
        <f t="shared" si="11"/>
        <v>74.5</v>
      </c>
      <c r="CY6" s="33">
        <f t="shared" si="11"/>
        <v>75.040000000000006</v>
      </c>
      <c r="CZ6" s="33">
        <f t="shared" si="11"/>
        <v>74.13</v>
      </c>
      <c r="DA6" s="33">
        <f t="shared" si="11"/>
        <v>75.58</v>
      </c>
      <c r="DB6" s="33">
        <f t="shared" si="11"/>
        <v>74.13</v>
      </c>
      <c r="DC6" s="33">
        <f t="shared" si="11"/>
        <v>74.16</v>
      </c>
      <c r="DD6" s="33">
        <f t="shared" si="11"/>
        <v>74.209999999999994</v>
      </c>
      <c r="DE6" s="33">
        <f t="shared" si="11"/>
        <v>75.239999999999995</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2">
        <f t="shared" si="14"/>
        <v>0</v>
      </c>
      <c r="EH6" s="33">
        <f t="shared" si="14"/>
        <v>0.5</v>
      </c>
      <c r="EI6" s="33">
        <f t="shared" si="14"/>
        <v>0.61</v>
      </c>
      <c r="EJ6" s="33">
        <f t="shared" si="14"/>
        <v>0.37</v>
      </c>
      <c r="EK6" s="33">
        <f t="shared" si="14"/>
        <v>0.7</v>
      </c>
      <c r="EL6" s="33">
        <f t="shared" si="14"/>
        <v>0.91</v>
      </c>
      <c r="EM6" s="32" t="str">
        <f>IF(EM7="","",IF(EM7="-","【-】","【"&amp;SUBSTITUTE(TEXT(EM7,"#,##0.00"),"-","△")&amp;"】"))</f>
        <v>【0.74】</v>
      </c>
    </row>
    <row r="7" spans="1:143" s="34" customFormat="1">
      <c r="A7" s="26"/>
      <c r="B7" s="35">
        <v>2014</v>
      </c>
      <c r="C7" s="35">
        <v>394271</v>
      </c>
      <c r="D7" s="35">
        <v>47</v>
      </c>
      <c r="E7" s="35">
        <v>1</v>
      </c>
      <c r="F7" s="35">
        <v>0</v>
      </c>
      <c r="G7" s="35">
        <v>0</v>
      </c>
      <c r="H7" s="35" t="s">
        <v>93</v>
      </c>
      <c r="I7" s="35" t="s">
        <v>94</v>
      </c>
      <c r="J7" s="35" t="s">
        <v>95</v>
      </c>
      <c r="K7" s="35" t="s">
        <v>96</v>
      </c>
      <c r="L7" s="35" t="s">
        <v>97</v>
      </c>
      <c r="M7" s="36" t="s">
        <v>98</v>
      </c>
      <c r="N7" s="36" t="s">
        <v>99</v>
      </c>
      <c r="O7" s="36">
        <v>99.17</v>
      </c>
      <c r="P7" s="36">
        <v>2138</v>
      </c>
      <c r="Q7" s="36">
        <v>1692</v>
      </c>
      <c r="R7" s="36">
        <v>85.37</v>
      </c>
      <c r="S7" s="36">
        <v>19.82</v>
      </c>
      <c r="T7" s="36">
        <v>1678</v>
      </c>
      <c r="U7" s="36">
        <v>53.44</v>
      </c>
      <c r="V7" s="36">
        <v>31.4</v>
      </c>
      <c r="W7" s="36">
        <v>46</v>
      </c>
      <c r="X7" s="36">
        <v>45.28</v>
      </c>
      <c r="Y7" s="36">
        <v>45.12</v>
      </c>
      <c r="Z7" s="36">
        <v>53.54</v>
      </c>
      <c r="AA7" s="36">
        <v>49.73</v>
      </c>
      <c r="AB7" s="36">
        <v>71.510000000000005</v>
      </c>
      <c r="AC7" s="36">
        <v>68.61</v>
      </c>
      <c r="AD7" s="36">
        <v>70.760000000000005</v>
      </c>
      <c r="AE7" s="36">
        <v>71.66</v>
      </c>
      <c r="AF7" s="36">
        <v>73.06</v>
      </c>
      <c r="AG7" s="36">
        <v>76.03</v>
      </c>
      <c r="AH7" s="36"/>
      <c r="AI7" s="36"/>
      <c r="AJ7" s="36"/>
      <c r="AK7" s="36"/>
      <c r="AL7" s="36"/>
      <c r="AM7" s="36"/>
      <c r="AN7" s="36"/>
      <c r="AO7" s="36"/>
      <c r="AP7" s="36"/>
      <c r="AQ7" s="36"/>
      <c r="AR7" s="36"/>
      <c r="AS7" s="36"/>
      <c r="AT7" s="36"/>
      <c r="AU7" s="36"/>
      <c r="AV7" s="36"/>
      <c r="AW7" s="36"/>
      <c r="AX7" s="36"/>
      <c r="AY7" s="36"/>
      <c r="AZ7" s="36"/>
      <c r="BA7" s="36"/>
      <c r="BB7" s="36"/>
      <c r="BC7" s="36"/>
      <c r="BD7" s="36">
        <v>2535.29</v>
      </c>
      <c r="BE7" s="36">
        <v>2210.8200000000002</v>
      </c>
      <c r="BF7" s="36">
        <v>2080.11</v>
      </c>
      <c r="BG7" s="36">
        <v>1949.5</v>
      </c>
      <c r="BH7" s="36">
        <v>1824.03</v>
      </c>
      <c r="BI7" s="36">
        <v>1450.45</v>
      </c>
      <c r="BJ7" s="36">
        <v>1442.51</v>
      </c>
      <c r="BK7" s="36">
        <v>1496.15</v>
      </c>
      <c r="BL7" s="36">
        <v>1462.56</v>
      </c>
      <c r="BM7" s="36">
        <v>1486.62</v>
      </c>
      <c r="BN7" s="36">
        <v>1239.32</v>
      </c>
      <c r="BO7" s="36">
        <v>35.159999999999997</v>
      </c>
      <c r="BP7" s="36">
        <v>41.25</v>
      </c>
      <c r="BQ7" s="36">
        <v>41.11</v>
      </c>
      <c r="BR7" s="36">
        <v>40.81</v>
      </c>
      <c r="BS7" s="36">
        <v>39.090000000000003</v>
      </c>
      <c r="BT7" s="36">
        <v>33.96</v>
      </c>
      <c r="BU7" s="36">
        <v>33.299999999999997</v>
      </c>
      <c r="BV7" s="36">
        <v>33.01</v>
      </c>
      <c r="BW7" s="36">
        <v>32.39</v>
      </c>
      <c r="BX7" s="36">
        <v>24.39</v>
      </c>
      <c r="BY7" s="36">
        <v>36.33</v>
      </c>
      <c r="BZ7" s="36">
        <v>292.69</v>
      </c>
      <c r="CA7" s="36">
        <v>279.61</v>
      </c>
      <c r="CB7" s="36">
        <v>281.33999999999997</v>
      </c>
      <c r="CC7" s="36">
        <v>282.27999999999997</v>
      </c>
      <c r="CD7" s="36">
        <v>302.27</v>
      </c>
      <c r="CE7" s="36">
        <v>512.74</v>
      </c>
      <c r="CF7" s="36">
        <v>526.57000000000005</v>
      </c>
      <c r="CG7" s="36">
        <v>523.08000000000004</v>
      </c>
      <c r="CH7" s="36">
        <v>530.83000000000004</v>
      </c>
      <c r="CI7" s="36">
        <v>734.18</v>
      </c>
      <c r="CJ7" s="36">
        <v>476.46</v>
      </c>
      <c r="CK7" s="36">
        <v>63.87</v>
      </c>
      <c r="CL7" s="36">
        <v>60.08</v>
      </c>
      <c r="CM7" s="36">
        <v>59.95</v>
      </c>
      <c r="CN7" s="36">
        <v>59.53</v>
      </c>
      <c r="CO7" s="36">
        <v>58.28</v>
      </c>
      <c r="CP7" s="36">
        <v>51.56</v>
      </c>
      <c r="CQ7" s="36">
        <v>50.66</v>
      </c>
      <c r="CR7" s="36">
        <v>51.11</v>
      </c>
      <c r="CS7" s="36">
        <v>50.49</v>
      </c>
      <c r="CT7" s="36">
        <v>48.36</v>
      </c>
      <c r="CU7" s="36">
        <v>58.19</v>
      </c>
      <c r="CV7" s="36">
        <v>72.790000000000006</v>
      </c>
      <c r="CW7" s="36">
        <v>74.5</v>
      </c>
      <c r="CX7" s="36">
        <v>74.5</v>
      </c>
      <c r="CY7" s="36">
        <v>75.040000000000006</v>
      </c>
      <c r="CZ7" s="36">
        <v>74.13</v>
      </c>
      <c r="DA7" s="36">
        <v>75.58</v>
      </c>
      <c r="DB7" s="36">
        <v>74.13</v>
      </c>
      <c r="DC7" s="36">
        <v>74.16</v>
      </c>
      <c r="DD7" s="36">
        <v>74.209999999999994</v>
      </c>
      <c r="DE7" s="36">
        <v>75.239999999999995</v>
      </c>
      <c r="DF7" s="36">
        <v>75.39</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v>
      </c>
      <c r="EH7" s="36">
        <v>0.5</v>
      </c>
      <c r="EI7" s="36">
        <v>0.61</v>
      </c>
      <c r="EJ7" s="36">
        <v>0.37</v>
      </c>
      <c r="EK7" s="36">
        <v>0.7</v>
      </c>
      <c r="EL7" s="36">
        <v>0.91</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hbis</cp:lastModifiedBy>
  <dcterms:created xsi:type="dcterms:W3CDTF">2016-01-18T05:06:30Z</dcterms:created>
  <dcterms:modified xsi:type="dcterms:W3CDTF">2016-02-23T02:20:32Z</dcterms:modified>
  <cp:category/>
</cp:coreProperties>
</file>