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-k773\Downloads\"/>
    </mc:Choice>
  </mc:AlternateContent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<sst xmlns="http://schemas.openxmlformats.org/spreadsheetml/2006/main" count="221" uniqueCount="111">
  <si>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</si>
  <si>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</si>
  <si>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</si>
  <si>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</si>
  <si>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</si>
  <si>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</si>
  <si>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</si>
  <si>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</si>
  <si>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</si>
  <si>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</si>
  <si>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</si>
  <si>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</si>
  <si>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</si>
  <si>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</si>
  <si>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</si>
  <si>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</si>
  <si>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</si>
  <si>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</si>
  <si>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</si>
  <si>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</si>
  <si>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</si>
  <si>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</si>
  <si>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</si>
  <si>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</si>
  <si>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</si>
  <si>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</si>
  <si>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</si>
  <si>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</si>
  <si>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</si>
  <si>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</si>
  <si>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</si>
  <si>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</si>
  <si>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</si>
  <si>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</si>
  <si>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</si>
  <si>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</si>
  <si>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</si>
  <si>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</si>
  <si>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</si>
  <si>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</si>
  <si>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</si>
  <si>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</si>
  <si>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</si>
  <si>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</si>
  <si>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</si>
  <si>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</si>
  <si>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</si>
  <si>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</si>
  <si>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</si>
  <si>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</si>
  <si>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</si>
  <si>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</si>
  <si>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</si>
  <si>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</si>
  <si>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</si>
  <si>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</si>
  <si>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</si>
  <si>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</si>
  <si>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</si>
  <si>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</si>
  <si>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</si>
  <si>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</si>
  <si>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</si>
  <si>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</si>
  <si>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</si>
  <si>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</si>
  <si>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</si>
  <si>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</si>
  <si>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</si>
  <si>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</si>
  <si>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</si>
  <si>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</si>
  <si>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</si>
  <si>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</si>
  <si>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</si>
  <si>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</si>
  <si>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</si>
  <si>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</si>
  <si>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</si>
  <si>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</si>
  <si>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</si>
  <si>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</si>
  <si>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</si>
  <si>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</si>
  <si>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</si>
  <si>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</si>
  <si>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</si>
  <si>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</si>
  <si>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</si>
  <si>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</si>
  <si>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</si>
  <si>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</si>
  <si>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</si>
  <si>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</si>
  <si>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</si>
  <si>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</si>
  <si>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南国市</t>
  </si>
  <si>
    <t>法非適用</t>
  </si>
  <si>
    <t>下水道事業</t>
  </si>
  <si>
    <t>公共下水道</t>
  </si>
  <si>
    <t>Cb2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</si>
  <si>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</si>
  <si>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</si>
  <si>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</si>
  <si>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</si>
  <si>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</si>
  <si>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</si>
  <si>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</si>
  <si>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③供用開始から26年経過しておりますが、管渠老朽化による不具合はありません。今後は点検、更新計画が必要となります。
　</t>
    <rPh sb="1" eb="3">
      <t>キョウヨウ</t>
    </rPh>
    <rPh sb="3" eb="5">
      <t>カイシ</t>
    </rPh>
    <rPh sb="9" eb="10">
      <t>ネン</t>
    </rPh>
    <rPh sb="10" eb="12">
      <t>ケイカ</t>
    </rPh>
    <rPh sb="20" eb="22">
      <t>カンキョ</t>
    </rPh>
    <rPh sb="22" eb="25">
      <t>ロウキュウカ</t>
    </rPh>
    <rPh sb="28" eb="31">
      <t>フグアイ</t>
    </rPh>
    <rPh sb="38" eb="40">
      <t>コンゴ</t>
    </rPh>
    <rPh sb="41" eb="43">
      <t>テンケン</t>
    </rPh>
    <rPh sb="44" eb="46">
      <t>コウシン</t>
    </rPh>
    <rPh sb="46" eb="48">
      <t>ケイカク</t>
    </rPh>
    <rPh sb="49" eb="51">
      <t>ヒツヨウ</t>
    </rPh>
    <phoneticPr fontId="4"/>
  </si>
  <si>
    <t>経費回収率は高いが、施設利用率が低く赤字です。未普及整備を一層向上させ、収益の増加や管路及び施設の長寿命化計画等、コスト削減を行う必要です。</t>
    <rPh sb="0" eb="2">
      <t>ケイヒ</t>
    </rPh>
    <rPh sb="2" eb="4">
      <t>カイシュウ</t>
    </rPh>
    <rPh sb="4" eb="5">
      <t>リツ</t>
    </rPh>
    <rPh sb="6" eb="7">
      <t>タカ</t>
    </rPh>
    <rPh sb="10" eb="12">
      <t>シセツ</t>
    </rPh>
    <rPh sb="12" eb="15">
      <t>リヨウリツ</t>
    </rPh>
    <rPh sb="16" eb="17">
      <t>ヒク</t>
    </rPh>
    <rPh sb="18" eb="20">
      <t>アカジ</t>
    </rPh>
    <rPh sb="23" eb="26">
      <t>ミフキュウ</t>
    </rPh>
    <rPh sb="26" eb="28">
      <t>セイビ</t>
    </rPh>
    <rPh sb="29" eb="31">
      <t>イッソウ</t>
    </rPh>
    <rPh sb="31" eb="33">
      <t>コウジョウ</t>
    </rPh>
    <rPh sb="36" eb="38">
      <t>シュウエキ</t>
    </rPh>
    <rPh sb="39" eb="41">
      <t>ゾウカ</t>
    </rPh>
    <rPh sb="42" eb="44">
      <t>カンロ</t>
    </rPh>
    <rPh sb="44" eb="45">
      <t>オヨ</t>
    </rPh>
    <rPh sb="46" eb="48">
      <t>シセツ</t>
    </rPh>
    <rPh sb="49" eb="50">
      <t>チョウ</t>
    </rPh>
    <rPh sb="50" eb="53">
      <t>ジュミョウカ</t>
    </rPh>
    <rPh sb="53" eb="55">
      <t>ケイカク</t>
    </rPh>
    <rPh sb="55" eb="56">
      <t>トウ</t>
    </rPh>
    <rPh sb="60" eb="62">
      <t>サクゲン</t>
    </rPh>
    <rPh sb="63" eb="64">
      <t>オコナ</t>
    </rPh>
    <rPh sb="65" eb="67">
      <t>ヒツヨウ</t>
    </rPh>
    <phoneticPr fontId="4"/>
  </si>
  <si>
    <r>
      <rPr>
        <sz val="11"/>
        <color theme="1"/>
        <rFont val="ＭＳ Ｐゴシック"/>
        <family val="3"/>
        <charset val="128"/>
      </rPr>
      <t>①収益的収支比率は</t>
    </r>
    <r>
      <rPr>
        <sz val="11"/>
        <color theme="1"/>
        <rFont val="ＭＳ ゴシック"/>
        <family val="3"/>
        <charset val="128"/>
      </rPr>
      <t>Ｈ25まで上昇していましたが、Ｈ26は減少しており、赤字の状態が継続しています。
④企業債残高対事業規模比率は、例年低下しており、類似団体平均とほぼ同様です。
⑤経費回収率は、微増しており、類似団体より良い値です。
⑥汚水処理原価は、類似団体より低い値です。
⑦⑧水洗化率は高いですが、施設・設備の処理能力に対して実際の処理量が少ないため、施設の利用率が低い状況であり、ダウンサイジングの検討や、未整備地区の更なる整備により、利用率を向上させる必要がある。　　　</t>
    </r>
    <r>
      <rPr>
        <sz val="11"/>
        <color rgb="FFFF0000"/>
        <rFont val="ＭＳ ゴシック"/>
        <family val="3"/>
        <charset val="128"/>
      </rPr>
      <t>　　　　</t>
    </r>
    <rPh sb="1" eb="4">
      <t>シュウエキテキ</t>
    </rPh>
    <rPh sb="4" eb="6">
      <t>シュウシ</t>
    </rPh>
    <rPh sb="6" eb="8">
      <t>ヒリツ</t>
    </rPh>
    <rPh sb="14" eb="16">
      <t>ジョウショウ</t>
    </rPh>
    <rPh sb="28" eb="29">
      <t>ゲン</t>
    </rPh>
    <rPh sb="29" eb="30">
      <t>ショウ</t>
    </rPh>
    <rPh sb="35" eb="37">
      <t>アカジ</t>
    </rPh>
    <rPh sb="38" eb="40">
      <t>ジョウタイ</t>
    </rPh>
    <rPh sb="41" eb="43">
      <t>ケイゾク</t>
    </rPh>
    <rPh sb="65" eb="67">
      <t>レイネン</t>
    </rPh>
    <rPh sb="67" eb="69">
      <t>テイカ</t>
    </rPh>
    <rPh sb="74" eb="76">
      <t>ルイジ</t>
    </rPh>
    <rPh sb="76" eb="78">
      <t>ダンタイ</t>
    </rPh>
    <rPh sb="78" eb="80">
      <t>ヘイキン</t>
    </rPh>
    <rPh sb="83" eb="85">
      <t>ドウヨウ</t>
    </rPh>
    <rPh sb="112" eb="113">
      <t>アタイ</t>
    </rPh>
    <rPh sb="132" eb="133">
      <t>ヒク</t>
    </rPh>
    <rPh sb="134" eb="135">
      <t>アタイ</t>
    </rPh>
    <rPh sb="141" eb="143">
      <t>スイセン</t>
    </rPh>
    <rPh sb="143" eb="144">
      <t>カ</t>
    </rPh>
    <rPh sb="144" eb="145">
      <t>リツ</t>
    </rPh>
    <rPh sb="146" eb="147">
      <t>タカ</t>
    </rPh>
    <rPh sb="152" eb="154">
      <t>シセツ</t>
    </rPh>
    <rPh sb="155" eb="157">
      <t>セツビ</t>
    </rPh>
    <rPh sb="158" eb="160">
      <t>ショリ</t>
    </rPh>
    <rPh sb="160" eb="162">
      <t>ノウリョク</t>
    </rPh>
    <rPh sb="163" eb="164">
      <t>タイ</t>
    </rPh>
    <rPh sb="166" eb="168">
      <t>ジッサイ</t>
    </rPh>
    <rPh sb="169" eb="171">
      <t>ショリ</t>
    </rPh>
    <rPh sb="171" eb="172">
      <t>リョウ</t>
    </rPh>
    <rPh sb="173" eb="174">
      <t>スク</t>
    </rPh>
    <rPh sb="179" eb="181">
      <t>シセツ</t>
    </rPh>
    <rPh sb="182" eb="185">
      <t>リヨウリツ</t>
    </rPh>
    <rPh sb="186" eb="187">
      <t>ヒク</t>
    </rPh>
    <rPh sb="188" eb="190">
      <t>ジョウキョウ</t>
    </rPh>
    <rPh sb="203" eb="205">
      <t>ケントウ</t>
    </rPh>
    <rPh sb="207" eb="210">
      <t>ミセイビ</t>
    </rPh>
    <rPh sb="210" eb="212">
      <t>チク</t>
    </rPh>
    <rPh sb="213" eb="214">
      <t>サラ</t>
    </rPh>
    <rPh sb="216" eb="218">
      <t>セイビ</t>
    </rPh>
    <rPh sb="222" eb="225">
      <t>リヨウリツ</t>
    </rPh>
    <rPh sb="226" eb="228">
      <t>コウジョウ</t>
    </rPh>
    <rPh sb="231" eb="233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</si>
</sst>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4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"/>
          <c:y val="0.1580694566902847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50112"/>
        <c:axId val="178097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0.2</c:v>
                </c:pt>
                <c:pt idx="1">
                  <c:v>0.13</c:v>
                </c:pt>
                <c:pt idx="2">
                  <c:v>0.17</c:v>
                </c:pt>
                <c:pt idx="3">
                  <c:v>0.12</c:v>
                </c:pt>
                <c:pt idx="4">
                  <c:v>0.11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50112"/>
        <c:axId val="178097832"/>
      </c:lineChart>
      <c:dateAx>
        <c:axId val="11955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8097832"/>
        <c:crosses val="autoZero"/>
        <c:auto val="1"/>
        <c:lblOffset val="100"/>
        <c:baseTimeUnit val="years"/>
      </c:dateAx>
      <c:valAx>
        <c:axId val="178097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55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32.43</c:v>
                </c:pt>
                <c:pt idx="1">
                  <c:v>36.79</c:v>
                </c:pt>
                <c:pt idx="2">
                  <c:v>36.79</c:v>
                </c:pt>
                <c:pt idx="3">
                  <c:v>37.43</c:v>
                </c:pt>
                <c:pt idx="4">
                  <c:v>38.69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985960"/>
        <c:axId val="178986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57.71</c:v>
                </c:pt>
                <c:pt idx="1">
                  <c:v>54.91</c:v>
                </c:pt>
                <c:pt idx="2">
                  <c:v>51.83</c:v>
                </c:pt>
                <c:pt idx="3">
                  <c:v>50.27</c:v>
                </c:pt>
                <c:pt idx="4">
                  <c:v>51.08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985960"/>
        <c:axId val="178986352"/>
      </c:lineChart>
      <c:dateAx>
        <c:axId val="178985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8986352"/>
        <c:crosses val="autoZero"/>
        <c:auto val="1"/>
        <c:lblOffset val="100"/>
        <c:baseTimeUnit val="years"/>
      </c:dateAx>
      <c:valAx>
        <c:axId val="178986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8985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95.4</c:v>
                </c:pt>
                <c:pt idx="1">
                  <c:v>96.29</c:v>
                </c:pt>
                <c:pt idx="2">
                  <c:v>96.6</c:v>
                </c:pt>
                <c:pt idx="3">
                  <c:v>96.67</c:v>
                </c:pt>
                <c:pt idx="4">
                  <c:v>99.55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987528"/>
        <c:axId val="178987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89.1</c:v>
                </c:pt>
                <c:pt idx="1">
                  <c:v>89.2</c:v>
                </c:pt>
                <c:pt idx="2">
                  <c:v>88.67</c:v>
                </c:pt>
                <c:pt idx="3">
                  <c:v>89.13</c:v>
                </c:pt>
                <c:pt idx="4">
                  <c:v>88.59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987528"/>
        <c:axId val="178987920"/>
      </c:lineChart>
      <c:dateAx>
        <c:axId val="178987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8987920"/>
        <c:crosses val="autoZero"/>
        <c:auto val="1"/>
        <c:lblOffset val="100"/>
        <c:baseTimeUnit val="years"/>
      </c:dateAx>
      <c:valAx>
        <c:axId val="178987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8987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370168884887806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84.12</c:v>
                </c:pt>
                <c:pt idx="1">
                  <c:v>87.82</c:v>
                </c:pt>
                <c:pt idx="2">
                  <c:v>89.33</c:v>
                </c:pt>
                <c:pt idx="3">
                  <c:v>97.1</c:v>
                </c:pt>
                <c:pt idx="4">
                  <c:v>87.62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27952"/>
        <c:axId val="178101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127952"/>
        <c:axId val="178101464"/>
      </c:lineChart>
      <c:dateAx>
        <c:axId val="17812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8101464"/>
        <c:crosses val="autoZero"/>
        <c:auto val="1"/>
        <c:lblOffset val="100"/>
        <c:baseTimeUnit val="years"/>
      </c:dateAx>
      <c:valAx>
        <c:axId val="178101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8127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719752"/>
        <c:axId val="178720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19752"/>
        <c:axId val="178720136"/>
      </c:lineChart>
      <c:dateAx>
        <c:axId val="178719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8720136"/>
        <c:crosses val="autoZero"/>
        <c:auto val="1"/>
        <c:lblOffset val="100"/>
        <c:baseTimeUnit val="years"/>
      </c:dateAx>
      <c:valAx>
        <c:axId val="178720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8719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80288"/>
        <c:axId val="120080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0288"/>
        <c:axId val="120080680"/>
      </c:lineChart>
      <c:dateAx>
        <c:axId val="120080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0080680"/>
        <c:crosses val="autoZero"/>
        <c:auto val="1"/>
        <c:lblOffset val="100"/>
        <c:baseTimeUnit val="years"/>
      </c:dateAx>
      <c:valAx>
        <c:axId val="120080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0080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81856"/>
        <c:axId val="120082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1856"/>
        <c:axId val="120082248"/>
      </c:lineChart>
      <c:dateAx>
        <c:axId val="120081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0082248"/>
        <c:crosses val="autoZero"/>
        <c:auto val="1"/>
        <c:lblOffset val="100"/>
        <c:baseTimeUnit val="years"/>
      </c:dateAx>
      <c:valAx>
        <c:axId val="120082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0081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83424"/>
        <c:axId val="120083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3424"/>
        <c:axId val="120083816"/>
      </c:lineChart>
      <c:dateAx>
        <c:axId val="120083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0083816"/>
        <c:crosses val="autoZero"/>
        <c:auto val="1"/>
        <c:lblOffset val="100"/>
        <c:baseTimeUnit val="years"/>
      </c:dateAx>
      <c:valAx>
        <c:axId val="120083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0083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1437.56</c:v>
                </c:pt>
                <c:pt idx="1">
                  <c:v>1338.56</c:v>
                </c:pt>
                <c:pt idx="2">
                  <c:v>1208.95</c:v>
                </c:pt>
                <c:pt idx="3">
                  <c:v>1159.18</c:v>
                </c:pt>
                <c:pt idx="4">
                  <c:v>1072.22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84992"/>
        <c:axId val="120085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1266.5</c:v>
                </c:pt>
                <c:pt idx="1">
                  <c:v>1258.6099999999999</c:v>
                </c:pt>
                <c:pt idx="2">
                  <c:v>1252.8800000000001</c:v>
                </c:pt>
                <c:pt idx="3">
                  <c:v>1119.4100000000001</c:v>
                </c:pt>
                <c:pt idx="4">
                  <c:v>1067.74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4992"/>
        <c:axId val="120085384"/>
      </c:lineChart>
      <c:dateAx>
        <c:axId val="120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0085384"/>
        <c:crosses val="autoZero"/>
        <c:auto val="1"/>
        <c:lblOffset val="100"/>
        <c:baseTimeUnit val="years"/>
      </c:dateAx>
      <c:valAx>
        <c:axId val="120085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0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190.02</c:v>
                </c:pt>
                <c:pt idx="1">
                  <c:v>175.4</c:v>
                </c:pt>
                <c:pt idx="2">
                  <c:v>187.75</c:v>
                </c:pt>
                <c:pt idx="3">
                  <c:v>194.34</c:v>
                </c:pt>
                <c:pt idx="4">
                  <c:v>206.74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595960"/>
        <c:axId val="178596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65.92</c:v>
                </c:pt>
                <c:pt idx="1">
                  <c:v>66.02</c:v>
                </c:pt>
                <c:pt idx="2">
                  <c:v>66.87</c:v>
                </c:pt>
                <c:pt idx="3">
                  <c:v>71.349999999999994</c:v>
                </c:pt>
                <c:pt idx="4">
                  <c:v>73.569999999999993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95960"/>
        <c:axId val="178596352"/>
      </c:lineChart>
      <c:dateAx>
        <c:axId val="178595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8596352"/>
        <c:crosses val="autoZero"/>
        <c:auto val="1"/>
        <c:lblOffset val="100"/>
        <c:baseTimeUnit val="years"/>
      </c:dateAx>
      <c:valAx>
        <c:axId val="178596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8595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72.260000000000005</c:v>
                </c:pt>
                <c:pt idx="1">
                  <c:v>77.84</c:v>
                </c:pt>
                <c:pt idx="2">
                  <c:v>73.62</c:v>
                </c:pt>
                <c:pt idx="3">
                  <c:v>70.06</c:v>
                </c:pt>
                <c:pt idx="4">
                  <c:v>67.349999999999994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597528"/>
        <c:axId val="178597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193.71</c:v>
                </c:pt>
                <c:pt idx="1">
                  <c:v>196.8</c:v>
                </c:pt>
                <c:pt idx="2">
                  <c:v>195.15</c:v>
                </c:pt>
                <c:pt idx="3">
                  <c:v>182.55</c:v>
                </c:pt>
                <c:pt idx="4">
                  <c:v>184.87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97528"/>
        <c:axId val="178597920"/>
      </c:lineChart>
      <c:dateAx>
        <c:axId val="178597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8597920"/>
        <c:crosses val="autoZero"/>
        <c:auto val="1"/>
        <c:lblOffset val="100"/>
        <c:baseTimeUnit val="years"/>
      </c:dateAx>
      <c:valAx>
        <c:axId val="178597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8597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【776.35】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【142.28】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T16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高知県　南国市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公共下水道</v>
      </c>
      <c r="Q8" s="46"/>
      <c r="R8" s="46"/>
      <c r="S8" s="46"/>
      <c r="T8" s="46"/>
      <c r="U8" s="46"/>
      <c r="V8" s="46"/>
      <c r="W8" s="46" t="str">
        <f>データ!L6</f>
        <v>Cb2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48471</v>
      </c>
      <c r="AM8" s="47"/>
      <c r="AN8" s="47"/>
      <c r="AO8" s="47"/>
      <c r="AP8" s="47"/>
      <c r="AQ8" s="47"/>
      <c r="AR8" s="47"/>
      <c r="AS8" s="47"/>
      <c r="AT8" s="43">
        <f>データ!S6</f>
        <v>125.3</v>
      </c>
      <c r="AU8" s="43"/>
      <c r="AV8" s="43"/>
      <c r="AW8" s="43"/>
      <c r="AX8" s="43"/>
      <c r="AY8" s="43"/>
      <c r="AZ8" s="43"/>
      <c r="BA8" s="43"/>
      <c r="BB8" s="43">
        <f>データ!T6</f>
        <v>386.84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32.72</v>
      </c>
      <c r="Q10" s="43"/>
      <c r="R10" s="43"/>
      <c r="S10" s="43"/>
      <c r="T10" s="43"/>
      <c r="U10" s="43"/>
      <c r="V10" s="43"/>
      <c r="W10" s="43">
        <f>データ!P6</f>
        <v>91.58</v>
      </c>
      <c r="X10" s="43"/>
      <c r="Y10" s="43"/>
      <c r="Z10" s="43"/>
      <c r="AA10" s="43"/>
      <c r="AB10" s="43"/>
      <c r="AC10" s="43"/>
      <c r="AD10" s="47">
        <f>データ!Q6</f>
        <v>2235</v>
      </c>
      <c r="AE10" s="47"/>
      <c r="AF10" s="47"/>
      <c r="AG10" s="47"/>
      <c r="AH10" s="47"/>
      <c r="AI10" s="47"/>
      <c r="AJ10" s="47"/>
      <c r="AK10" s="2"/>
      <c r="AL10" s="47">
        <f>データ!U6</f>
        <v>15777</v>
      </c>
      <c r="AM10" s="47"/>
      <c r="AN10" s="47"/>
      <c r="AO10" s="47"/>
      <c r="AP10" s="47"/>
      <c r="AQ10" s="47"/>
      <c r="AR10" s="47"/>
      <c r="AS10" s="47"/>
      <c r="AT10" s="43">
        <f>データ!V6</f>
        <v>2.54</v>
      </c>
      <c r="AU10" s="43"/>
      <c r="AV10" s="43"/>
      <c r="AW10" s="43"/>
      <c r="AX10" s="43"/>
      <c r="AY10" s="43"/>
      <c r="AZ10" s="43"/>
      <c r="BA10" s="43"/>
      <c r="BB10" s="43">
        <f>データ!W6</f>
        <v>6211.42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110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392049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高知県　南国市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Cb2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32.72</v>
      </c>
      <c r="P6" s="32">
        <f t="shared" si="3"/>
        <v>91.58</v>
      </c>
      <c r="Q6" s="32">
        <f t="shared" si="3"/>
        <v>2235</v>
      </c>
      <c r="R6" s="32">
        <f t="shared" si="3"/>
        <v>48471</v>
      </c>
      <c r="S6" s="32">
        <f t="shared" si="3"/>
        <v>125.3</v>
      </c>
      <c r="T6" s="32">
        <f t="shared" si="3"/>
        <v>386.84</v>
      </c>
      <c r="U6" s="32">
        <f t="shared" si="3"/>
        <v>15777</v>
      </c>
      <c r="V6" s="32">
        <f t="shared" si="3"/>
        <v>2.54</v>
      </c>
      <c r="W6" s="32">
        <f t="shared" si="3"/>
        <v>6211.42</v>
      </c>
      <c r="X6" s="33">
        <f>IF(X7="",NA(),X7)</f>
        <v>84.12</v>
      </c>
      <c r="Y6" s="33">
        <f t="shared" ref="Y6:AG6" si="4">IF(Y7="",NA(),Y7)</f>
        <v>87.82</v>
      </c>
      <c r="Z6" s="33">
        <f t="shared" si="4"/>
        <v>89.33</v>
      </c>
      <c r="AA6" s="33">
        <f t="shared" si="4"/>
        <v>97.1</v>
      </c>
      <c r="AB6" s="33">
        <f t="shared" si="4"/>
        <v>87.62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1437.56</v>
      </c>
      <c r="BF6" s="33">
        <f t="shared" ref="BF6:BN6" si="7">IF(BF7="",NA(),BF7)</f>
        <v>1338.56</v>
      </c>
      <c r="BG6" s="33">
        <f t="shared" si="7"/>
        <v>1208.95</v>
      </c>
      <c r="BH6" s="33">
        <f t="shared" si="7"/>
        <v>1159.18</v>
      </c>
      <c r="BI6" s="33">
        <f t="shared" si="7"/>
        <v>1072.22</v>
      </c>
      <c r="BJ6" s="33">
        <f t="shared" si="7"/>
        <v>1266.5</v>
      </c>
      <c r="BK6" s="33">
        <f t="shared" si="7"/>
        <v>1258.6099999999999</v>
      </c>
      <c r="BL6" s="33">
        <f t="shared" si="7"/>
        <v>1252.8800000000001</v>
      </c>
      <c r="BM6" s="33">
        <f t="shared" si="7"/>
        <v>1119.4100000000001</v>
      </c>
      <c r="BN6" s="33">
        <f t="shared" si="7"/>
        <v>1067.74</v>
      </c>
      <c r="BO6" s="32" t="str">
        <f>IF(BO7="","",IF(BO7="-","【-】","【"&amp;SUBSTITUTE(TEXT(BO7,"#,##0.00"),"-","△")&amp;"】"))</f>
        <v>【776.35】</v>
      </c>
      <c r="BP6" s="33">
        <f>IF(BP7="",NA(),BP7)</f>
        <v>190.02</v>
      </c>
      <c r="BQ6" s="33">
        <f t="shared" ref="BQ6:BY6" si="8">IF(BQ7="",NA(),BQ7)</f>
        <v>175.4</v>
      </c>
      <c r="BR6" s="33">
        <f t="shared" si="8"/>
        <v>187.75</v>
      </c>
      <c r="BS6" s="33">
        <f t="shared" si="8"/>
        <v>194.34</v>
      </c>
      <c r="BT6" s="33">
        <f t="shared" si="8"/>
        <v>206.74</v>
      </c>
      <c r="BU6" s="33">
        <f t="shared" si="8"/>
        <v>65.92</v>
      </c>
      <c r="BV6" s="33">
        <f t="shared" si="8"/>
        <v>66.02</v>
      </c>
      <c r="BW6" s="33">
        <f t="shared" si="8"/>
        <v>66.87</v>
      </c>
      <c r="BX6" s="33">
        <f t="shared" si="8"/>
        <v>71.349999999999994</v>
      </c>
      <c r="BY6" s="33">
        <f t="shared" si="8"/>
        <v>73.569999999999993</v>
      </c>
      <c r="BZ6" s="32" t="str">
        <f>IF(BZ7="","",IF(BZ7="-","【-】","【"&amp;SUBSTITUTE(TEXT(BZ7,"#,##0.00"),"-","△")&amp;"】"))</f>
        <v>【96.57】</v>
      </c>
      <c r="CA6" s="33">
        <f>IF(CA7="",NA(),CA7)</f>
        <v>72.260000000000005</v>
      </c>
      <c r="CB6" s="33">
        <f t="shared" ref="CB6:CJ6" si="9">IF(CB7="",NA(),CB7)</f>
        <v>77.84</v>
      </c>
      <c r="CC6" s="33">
        <f t="shared" si="9"/>
        <v>73.62</v>
      </c>
      <c r="CD6" s="33">
        <f t="shared" si="9"/>
        <v>70.06</v>
      </c>
      <c r="CE6" s="33">
        <f t="shared" si="9"/>
        <v>67.349999999999994</v>
      </c>
      <c r="CF6" s="33">
        <f t="shared" si="9"/>
        <v>193.71</v>
      </c>
      <c r="CG6" s="33">
        <f t="shared" si="9"/>
        <v>196.8</v>
      </c>
      <c r="CH6" s="33">
        <f t="shared" si="9"/>
        <v>195.15</v>
      </c>
      <c r="CI6" s="33">
        <f t="shared" si="9"/>
        <v>182.55</v>
      </c>
      <c r="CJ6" s="33">
        <f t="shared" si="9"/>
        <v>184.87</v>
      </c>
      <c r="CK6" s="32" t="str">
        <f>IF(CK7="","",IF(CK7="-","【-】","【"&amp;SUBSTITUTE(TEXT(CK7,"#,##0.00"),"-","△")&amp;"】"))</f>
        <v>【142.28】</v>
      </c>
      <c r="CL6" s="33">
        <f>IF(CL7="",NA(),CL7)</f>
        <v>32.43</v>
      </c>
      <c r="CM6" s="33">
        <f t="shared" ref="CM6:CU6" si="10">IF(CM7="",NA(),CM7)</f>
        <v>36.79</v>
      </c>
      <c r="CN6" s="33">
        <f t="shared" si="10"/>
        <v>36.79</v>
      </c>
      <c r="CO6" s="33">
        <f t="shared" si="10"/>
        <v>37.43</v>
      </c>
      <c r="CP6" s="33">
        <f t="shared" si="10"/>
        <v>38.69</v>
      </c>
      <c r="CQ6" s="33">
        <f t="shared" si="10"/>
        <v>57.71</v>
      </c>
      <c r="CR6" s="33">
        <f t="shared" si="10"/>
        <v>54.91</v>
      </c>
      <c r="CS6" s="33">
        <f t="shared" si="10"/>
        <v>51.83</v>
      </c>
      <c r="CT6" s="33">
        <f t="shared" si="10"/>
        <v>50.27</v>
      </c>
      <c r="CU6" s="33">
        <f t="shared" si="10"/>
        <v>51.08</v>
      </c>
      <c r="CV6" s="32" t="str">
        <f>IF(CV7="","",IF(CV7="-","【-】","【"&amp;SUBSTITUTE(TEXT(CV7,"#,##0.00"),"-","△")&amp;"】"))</f>
        <v>【60.35】</v>
      </c>
      <c r="CW6" s="33">
        <f>IF(CW7="",NA(),CW7)</f>
        <v>95.4</v>
      </c>
      <c r="CX6" s="33">
        <f t="shared" ref="CX6:DF6" si="11">IF(CX7="",NA(),CX7)</f>
        <v>96.29</v>
      </c>
      <c r="CY6" s="33">
        <f t="shared" si="11"/>
        <v>96.6</v>
      </c>
      <c r="CZ6" s="33">
        <f t="shared" si="11"/>
        <v>96.67</v>
      </c>
      <c r="DA6" s="33">
        <f t="shared" si="11"/>
        <v>99.55</v>
      </c>
      <c r="DB6" s="33">
        <f t="shared" si="11"/>
        <v>89.1</v>
      </c>
      <c r="DC6" s="33">
        <f t="shared" si="11"/>
        <v>89.2</v>
      </c>
      <c r="DD6" s="33">
        <f t="shared" si="11"/>
        <v>88.67</v>
      </c>
      <c r="DE6" s="33">
        <f t="shared" si="11"/>
        <v>89.13</v>
      </c>
      <c r="DF6" s="33">
        <f t="shared" si="11"/>
        <v>88.59</v>
      </c>
      <c r="DG6" s="32" t="str">
        <f>IF(DG7="","",IF(DG7="-","【-】","【"&amp;SUBSTITUTE(TEXT(DG7,"#,##0.00"),"-","△")&amp;"】"))</f>
        <v>【94.57】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0.2</v>
      </c>
      <c r="EJ6" s="33">
        <f t="shared" si="14"/>
        <v>0.13</v>
      </c>
      <c r="EK6" s="33">
        <f t="shared" si="14"/>
        <v>0.17</v>
      </c>
      <c r="EL6" s="33">
        <f t="shared" si="14"/>
        <v>0.12</v>
      </c>
      <c r="EM6" s="33">
        <f t="shared" si="14"/>
        <v>0.11</v>
      </c>
      <c r="EN6" s="32" t="str">
        <f>IF(EN7="","",IF(EN7="-","【-】","【"&amp;SUBSTITUTE(TEXT(EN7,"#,##0.00"),"-","△")&amp;"】"))</f>
        <v>【0.17】</v>
      </c>
    </row>
    <row r="7" spans="1:144" s="34" customFormat="1">
      <c r="A7" s="26"/>
      <c r="B7" s="35">
        <v>2014</v>
      </c>
      <c r="C7" s="35">
        <v>392049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32.72</v>
      </c>
      <c r="P7" s="36">
        <v>91.58</v>
      </c>
      <c r="Q7" s="36">
        <v>2235</v>
      </c>
      <c r="R7" s="36">
        <v>48471</v>
      </c>
      <c r="S7" s="36">
        <v>125.3</v>
      </c>
      <c r="T7" s="36">
        <v>386.84</v>
      </c>
      <c r="U7" s="36">
        <v>15777</v>
      </c>
      <c r="V7" s="36">
        <v>2.54</v>
      </c>
      <c r="W7" s="36">
        <v>6211.42</v>
      </c>
      <c r="X7" s="36">
        <v>84.12</v>
      </c>
      <c r="Y7" s="36">
        <v>87.82</v>
      </c>
      <c r="Z7" s="36">
        <v>89.33</v>
      </c>
      <c r="AA7" s="36">
        <v>97.1</v>
      </c>
      <c r="AB7" s="36">
        <v>87.62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1437.56</v>
      </c>
      <c r="BF7" s="36">
        <v>1338.56</v>
      </c>
      <c r="BG7" s="36">
        <v>1208.95</v>
      </c>
      <c r="BH7" s="36">
        <v>1159.18</v>
      </c>
      <c r="BI7" s="36">
        <v>1072.22</v>
      </c>
      <c r="BJ7" s="36">
        <v>1266.5</v>
      </c>
      <c r="BK7" s="36">
        <v>1258.6099999999999</v>
      </c>
      <c r="BL7" s="36">
        <v>1252.8800000000001</v>
      </c>
      <c r="BM7" s="36">
        <v>1119.4100000000001</v>
      </c>
      <c r="BN7" s="36">
        <v>1067.74</v>
      </c>
      <c r="BO7" s="36">
        <v>776.35</v>
      </c>
      <c r="BP7" s="36">
        <v>190.02</v>
      </c>
      <c r="BQ7" s="36">
        <v>175.4</v>
      </c>
      <c r="BR7" s="36">
        <v>187.75</v>
      </c>
      <c r="BS7" s="36">
        <v>194.34</v>
      </c>
      <c r="BT7" s="36">
        <v>206.74</v>
      </c>
      <c r="BU7" s="36">
        <v>65.92</v>
      </c>
      <c r="BV7" s="36">
        <v>66.02</v>
      </c>
      <c r="BW7" s="36">
        <v>66.87</v>
      </c>
      <c r="BX7" s="36">
        <v>71.349999999999994</v>
      </c>
      <c r="BY7" s="36">
        <v>73.569999999999993</v>
      </c>
      <c r="BZ7" s="36">
        <v>96.57</v>
      </c>
      <c r="CA7" s="36">
        <v>72.260000000000005</v>
      </c>
      <c r="CB7" s="36">
        <v>77.84</v>
      </c>
      <c r="CC7" s="36">
        <v>73.62</v>
      </c>
      <c r="CD7" s="36">
        <v>70.06</v>
      </c>
      <c r="CE7" s="36">
        <v>67.349999999999994</v>
      </c>
      <c r="CF7" s="36">
        <v>193.71</v>
      </c>
      <c r="CG7" s="36">
        <v>196.8</v>
      </c>
      <c r="CH7" s="36">
        <v>195.15</v>
      </c>
      <c r="CI7" s="36">
        <v>182.55</v>
      </c>
      <c r="CJ7" s="36">
        <v>184.87</v>
      </c>
      <c r="CK7" s="36">
        <v>142.28</v>
      </c>
      <c r="CL7" s="36">
        <v>32.43</v>
      </c>
      <c r="CM7" s="36">
        <v>36.79</v>
      </c>
      <c r="CN7" s="36">
        <v>36.79</v>
      </c>
      <c r="CO7" s="36">
        <v>37.43</v>
      </c>
      <c r="CP7" s="36">
        <v>38.69</v>
      </c>
      <c r="CQ7" s="36">
        <v>57.71</v>
      </c>
      <c r="CR7" s="36">
        <v>54.91</v>
      </c>
      <c r="CS7" s="36">
        <v>51.83</v>
      </c>
      <c r="CT7" s="36">
        <v>50.27</v>
      </c>
      <c r="CU7" s="36">
        <v>51.08</v>
      </c>
      <c r="CV7" s="36">
        <v>60.35</v>
      </c>
      <c r="CW7" s="36">
        <v>95.4</v>
      </c>
      <c r="CX7" s="36">
        <v>96.29</v>
      </c>
      <c r="CY7" s="36">
        <v>96.6</v>
      </c>
      <c r="CZ7" s="36">
        <v>96.67</v>
      </c>
      <c r="DA7" s="36">
        <v>99.55</v>
      </c>
      <c r="DB7" s="36">
        <v>89.1</v>
      </c>
      <c r="DC7" s="36">
        <v>89.2</v>
      </c>
      <c r="DD7" s="36">
        <v>88.67</v>
      </c>
      <c r="DE7" s="36">
        <v>89.13</v>
      </c>
      <c r="DF7" s="36">
        <v>88.59</v>
      </c>
      <c r="DG7" s="36">
        <v>94.57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0.2</v>
      </c>
      <c r="EJ7" s="36">
        <v>0.13</v>
      </c>
      <c r="EK7" s="36">
        <v>0.17</v>
      </c>
      <c r="EL7" s="36">
        <v>0.12</v>
      </c>
      <c r="EM7" s="36">
        <v>0.11</v>
      </c>
      <c r="EN7" s="36">
        <v>0.17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2016-02-24T02:25:40Z</cp:lastPrinted>
  <dcterms:created xsi:type="dcterms:W3CDTF">2016-02-03T08:56:57Z</dcterms:created>
  <dcterms:modified xsi:type="dcterms:W3CDTF">2016-02-24T02:25:45Z</dcterms:modified>
</cp:coreProperties>
</file>