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9585" yWindow="-15" windowWidth="9630" windowHeight="1194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<sst xmlns="http://schemas.openxmlformats.org/spreadsheetml/2006/main" count="221" uniqueCount="111">
  <si>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</si>
  <si>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</si>
  <si>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</si>
  <si>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</si>
  <si>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</si>
  <si>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</si>
  <si>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</si>
  <si>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</si>
  <si>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</si>
  <si>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</si>
  <si>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</si>
  <si>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</si>
  <si>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</si>
  <si>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</si>
  <si>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</si>
  <si>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</si>
  <si>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</si>
  <si>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</si>
  <si>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</si>
  <si>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</si>
  <si>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</si>
  <si>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</si>
  <si>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</si>
  <si>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</si>
  <si>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</si>
  <si>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</si>
  <si>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</si>
  <si>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</si>
  <si>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</si>
  <si>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</si>
  <si>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</si>
  <si>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</si>
  <si>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</si>
  <si>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</si>
  <si>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</si>
  <si>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</si>
  <si>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</si>
  <si>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</si>
  <si>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</si>
  <si>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</si>
  <si>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</si>
  <si>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</si>
  <si>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</si>
  <si>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</si>
  <si>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</si>
  <si>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</si>
  <si>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</si>
  <si>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</si>
  <si>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</si>
  <si>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</si>
  <si>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</si>
  <si>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</si>
  <si>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</si>
  <si>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</si>
  <si>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</si>
  <si>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</si>
  <si>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</si>
  <si>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</si>
  <si>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</si>
  <si>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</si>
  <si>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</si>
  <si>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</si>
  <si>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</si>
  <si>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</si>
  <si>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</si>
  <si>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</si>
  <si>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</si>
  <si>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</si>
  <si>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</si>
  <si>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</si>
  <si>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</si>
  <si>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</si>
  <si>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</si>
  <si>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</si>
  <si>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</si>
  <si>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</si>
  <si>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</si>
  <si>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</si>
  <si>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</si>
  <si>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</si>
  <si>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</si>
  <si>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</si>
  <si>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</si>
  <si>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</si>
  <si>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</si>
  <si>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</si>
  <si>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</si>
  <si>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</si>
  <si>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</si>
  <si>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</si>
  <si>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</si>
  <si>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</si>
  <si>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</si>
  <si>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</si>
  <si>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</si>
  <si>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</si>
  <si>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いの町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</si>
  <si>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</si>
  <si>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</si>
  <si>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</si>
  <si>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</si>
  <si>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</si>
  <si>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</si>
  <si>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</si>
  <si>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</si>
  <si>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</si>
  <si>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</si>
  <si>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</si>
  <si>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平成２７年度に行った２カ所の農業集落排水施設の診断の結果、大規模な更新箇所はありませんでした。不具合が生じた場合は、修繕を行い施設の適切な維持管理に努めます。</t>
    <rPh sb="1" eb="3">
      <t>ヘイセイ</t>
    </rPh>
    <rPh sb="5" eb="6">
      <t>ネン</t>
    </rPh>
    <rPh sb="6" eb="7">
      <t>ド</t>
    </rPh>
    <rPh sb="8" eb="9">
      <t>オコナ</t>
    </rPh>
    <rPh sb="13" eb="14">
      <t>ショ</t>
    </rPh>
    <rPh sb="15" eb="17">
      <t>ノウギョウ</t>
    </rPh>
    <rPh sb="17" eb="19">
      <t>シュウラク</t>
    </rPh>
    <rPh sb="19" eb="21">
      <t>ハイスイ</t>
    </rPh>
    <rPh sb="21" eb="23">
      <t>シセツ</t>
    </rPh>
    <rPh sb="24" eb="26">
      <t>シンダン</t>
    </rPh>
    <rPh sb="27" eb="29">
      <t>ケッカ</t>
    </rPh>
    <rPh sb="30" eb="33">
      <t>ダイキボ</t>
    </rPh>
    <rPh sb="34" eb="36">
      <t>コウシン</t>
    </rPh>
    <rPh sb="36" eb="38">
      <t>カショ</t>
    </rPh>
    <rPh sb="48" eb="51">
      <t>フグアイ</t>
    </rPh>
    <rPh sb="52" eb="53">
      <t>ショウ</t>
    </rPh>
    <rPh sb="55" eb="57">
      <t>バアイ</t>
    </rPh>
    <rPh sb="59" eb="61">
      <t>シュウゼン</t>
    </rPh>
    <rPh sb="62" eb="63">
      <t>オコナ</t>
    </rPh>
    <rPh sb="64" eb="66">
      <t>シセツ</t>
    </rPh>
    <rPh sb="67" eb="69">
      <t>テキセツ</t>
    </rPh>
    <rPh sb="70" eb="72">
      <t>イジ</t>
    </rPh>
    <rPh sb="72" eb="74">
      <t>カンリ</t>
    </rPh>
    <rPh sb="75" eb="76">
      <t>ツト</t>
    </rPh>
    <phoneticPr fontId="4"/>
  </si>
  <si>
    <t>　経営改善のためには、適正な使用料収入の確保と汚水処理費の削減を行い、今後も引き続き、個別訪問など水洗化普及活動に尽力し、水洗化人口及び有収水量の増加を目指します。</t>
    <rPh sb="1" eb="3">
      <t>ケイエイ</t>
    </rPh>
    <rPh sb="3" eb="5">
      <t>カイゼン</t>
    </rPh>
    <rPh sb="32" eb="33">
      <t>オコナ</t>
    </rPh>
    <rPh sb="35" eb="37">
      <t>コンゴ</t>
    </rPh>
    <rPh sb="38" eb="39">
      <t>ヒ</t>
    </rPh>
    <rPh sb="40" eb="41">
      <t>ツヅ</t>
    </rPh>
    <rPh sb="43" eb="45">
      <t>コベツ</t>
    </rPh>
    <rPh sb="45" eb="47">
      <t>ホウモン</t>
    </rPh>
    <rPh sb="49" eb="52">
      <t>スイセンカ</t>
    </rPh>
    <rPh sb="52" eb="54">
      <t>フキュウ</t>
    </rPh>
    <rPh sb="54" eb="56">
      <t>カツドウ</t>
    </rPh>
    <rPh sb="57" eb="59">
      <t>ジンリョク</t>
    </rPh>
    <rPh sb="61" eb="64">
      <t>スイセンカ</t>
    </rPh>
    <rPh sb="64" eb="66">
      <t>ジンコウ</t>
    </rPh>
    <rPh sb="66" eb="67">
      <t>オヨ</t>
    </rPh>
    <rPh sb="68" eb="70">
      <t>ユウシュウ</t>
    </rPh>
    <rPh sb="70" eb="72">
      <t>スイリョウ</t>
    </rPh>
    <rPh sb="73" eb="75">
      <t>ゾウカ</t>
    </rPh>
    <rPh sb="76" eb="78">
      <t>メザ</t>
    </rPh>
    <phoneticPr fontId="4"/>
  </si>
  <si>
    <t>【経営の健全性】
　いの町の農業集落排水事業は、「収益的収支比率」をみると、単年度収支の赤字が続いており、引き続き経営改善が必要です。
　「経費回収率」では、類似団体と比較するとほぼ平均的な数値ですが、使用料で回収すべき維持管理等の経費を賄えておらず、適正な使用料収入の確保と汚水処理費の削減が必要です。
【経営の効率性】
　いの町の農業集落排水事業が、八代地区は平成１０年、加田地区は平成１６年に整備完了していることを踏まえると、「施設の効率性」に関する経営指標である「施設利用率」及び「水洗化率」が低くなっています。引き続き水洗化率を増加させる取り組みの必要があります。</t>
    <rPh sb="14" eb="16">
      <t>ノウギョウ</t>
    </rPh>
    <rPh sb="16" eb="18">
      <t>シュウラク</t>
    </rPh>
    <rPh sb="18" eb="20">
      <t>ハイスイ</t>
    </rPh>
    <rPh sb="53" eb="54">
      <t>ヒ</t>
    </rPh>
    <rPh sb="55" eb="56">
      <t>ツヅ</t>
    </rPh>
    <rPh sb="57" eb="59">
      <t>ケイエイ</t>
    </rPh>
    <rPh sb="59" eb="61">
      <t>カイゼン</t>
    </rPh>
    <rPh sb="62" eb="64">
      <t>ヒツヨウ</t>
    </rPh>
    <rPh sb="265" eb="268">
      <t>スイセンカ</t>
    </rPh>
    <rPh sb="268" eb="269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</si>
</sst>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88288"/>
        <c:axId val="7419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0.08</c:v>
                </c:pt>
                <c:pt idx="2">
                  <c:v>0.06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88288"/>
        <c:axId val="74190208"/>
      </c:lineChart>
      <c:dateAx>
        <c:axId val="7418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190208"/>
        <c:crosses val="autoZero"/>
        <c:auto val="1"/>
        <c:lblOffset val="100"/>
        <c:baseTimeUnit val="years"/>
      </c:dateAx>
      <c:valAx>
        <c:axId val="7419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18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36.56</c:v>
                </c:pt>
                <c:pt idx="1">
                  <c:v>27.96</c:v>
                </c:pt>
                <c:pt idx="2">
                  <c:v>27.96</c:v>
                </c:pt>
                <c:pt idx="3">
                  <c:v>27.6</c:v>
                </c:pt>
                <c:pt idx="4">
                  <c:v>27.24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66848"/>
        <c:axId val="29593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44.78</c:v>
                </c:pt>
                <c:pt idx="1">
                  <c:v>47.19</c:v>
                </c:pt>
                <c:pt idx="2">
                  <c:v>46.59</c:v>
                </c:pt>
                <c:pt idx="3">
                  <c:v>54.36</c:v>
                </c:pt>
                <c:pt idx="4">
                  <c:v>53.52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66848"/>
        <c:axId val="29593600"/>
      </c:lineChart>
      <c:dateAx>
        <c:axId val="29566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593600"/>
        <c:crosses val="autoZero"/>
        <c:auto val="1"/>
        <c:lblOffset val="100"/>
        <c:baseTimeUnit val="years"/>
      </c:dateAx>
      <c:valAx>
        <c:axId val="29593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566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77.37</c:v>
                </c:pt>
                <c:pt idx="1">
                  <c:v>78.84</c:v>
                </c:pt>
                <c:pt idx="2">
                  <c:v>74.11</c:v>
                </c:pt>
                <c:pt idx="3">
                  <c:v>74.930000000000007</c:v>
                </c:pt>
                <c:pt idx="4">
                  <c:v>75.349999999999994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8240"/>
        <c:axId val="2990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73.599999999999994</c:v>
                </c:pt>
                <c:pt idx="1">
                  <c:v>73.78</c:v>
                </c:pt>
                <c:pt idx="2">
                  <c:v>72.989999999999995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98240"/>
        <c:axId val="29900160"/>
      </c:lineChart>
      <c:dateAx>
        <c:axId val="29898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00160"/>
        <c:crosses val="autoZero"/>
        <c:auto val="1"/>
        <c:lblOffset val="100"/>
        <c:baseTimeUnit val="years"/>
      </c:dateAx>
      <c:valAx>
        <c:axId val="29900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898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98.63</c:v>
                </c:pt>
                <c:pt idx="1">
                  <c:v>99.49</c:v>
                </c:pt>
                <c:pt idx="2">
                  <c:v>96.26</c:v>
                </c:pt>
                <c:pt idx="3">
                  <c:v>96</c:v>
                </c:pt>
                <c:pt idx="4">
                  <c:v>96.33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37056"/>
        <c:axId val="7423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37056"/>
        <c:axId val="74238976"/>
      </c:lineChart>
      <c:dateAx>
        <c:axId val="74237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238976"/>
        <c:crosses val="autoZero"/>
        <c:auto val="1"/>
        <c:lblOffset val="100"/>
        <c:baseTimeUnit val="years"/>
      </c:dateAx>
      <c:valAx>
        <c:axId val="7423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237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69440"/>
        <c:axId val="7427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69440"/>
        <c:axId val="74271360"/>
      </c:lineChart>
      <c:dateAx>
        <c:axId val="74269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271360"/>
        <c:crosses val="autoZero"/>
        <c:auto val="1"/>
        <c:lblOffset val="100"/>
        <c:baseTimeUnit val="years"/>
      </c:dateAx>
      <c:valAx>
        <c:axId val="7427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269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14112"/>
        <c:axId val="74316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14112"/>
        <c:axId val="74316032"/>
      </c:lineChart>
      <c:dateAx>
        <c:axId val="7431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316032"/>
        <c:crosses val="autoZero"/>
        <c:auto val="1"/>
        <c:lblOffset val="100"/>
        <c:baseTimeUnit val="years"/>
      </c:dateAx>
      <c:valAx>
        <c:axId val="74316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314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42208"/>
        <c:axId val="7534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42208"/>
        <c:axId val="75344128"/>
      </c:lineChart>
      <c:dateAx>
        <c:axId val="7534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344128"/>
        <c:crosses val="autoZero"/>
        <c:auto val="1"/>
        <c:lblOffset val="100"/>
        <c:baseTimeUnit val="years"/>
      </c:dateAx>
      <c:valAx>
        <c:axId val="75344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5342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74336"/>
        <c:axId val="2938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4336"/>
        <c:axId val="29380608"/>
      </c:lineChart>
      <c:dateAx>
        <c:axId val="2937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80608"/>
        <c:crosses val="autoZero"/>
        <c:auto val="1"/>
        <c:lblOffset val="100"/>
        <c:baseTimeUnit val="years"/>
      </c:dateAx>
      <c:valAx>
        <c:axId val="2938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374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10464"/>
        <c:axId val="7411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1316.7</c:v>
                </c:pt>
                <c:pt idx="1">
                  <c:v>1224.75</c:v>
                </c:pt>
                <c:pt idx="2">
                  <c:v>1144.05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10464"/>
        <c:axId val="74112384"/>
      </c:lineChart>
      <c:dateAx>
        <c:axId val="7411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112384"/>
        <c:crosses val="autoZero"/>
        <c:auto val="1"/>
        <c:lblOffset val="100"/>
        <c:baseTimeUnit val="years"/>
      </c:dateAx>
      <c:valAx>
        <c:axId val="7411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110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66.91</c:v>
                </c:pt>
                <c:pt idx="1">
                  <c:v>58.29</c:v>
                </c:pt>
                <c:pt idx="2">
                  <c:v>47.52</c:v>
                </c:pt>
                <c:pt idx="3">
                  <c:v>59.87</c:v>
                </c:pt>
                <c:pt idx="4">
                  <c:v>55.38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55488"/>
        <c:axId val="29457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43.24</c:v>
                </c:pt>
                <c:pt idx="1">
                  <c:v>42.13</c:v>
                </c:pt>
                <c:pt idx="2">
                  <c:v>42.48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5488"/>
        <c:axId val="29457408"/>
      </c:lineChart>
      <c:dateAx>
        <c:axId val="29455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457408"/>
        <c:crosses val="autoZero"/>
        <c:auto val="1"/>
        <c:lblOffset val="100"/>
        <c:baseTimeUnit val="years"/>
      </c:dateAx>
      <c:valAx>
        <c:axId val="29457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455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163.15</c:v>
                </c:pt>
                <c:pt idx="1">
                  <c:v>190.96</c:v>
                </c:pt>
                <c:pt idx="2">
                  <c:v>240.34</c:v>
                </c:pt>
                <c:pt idx="3">
                  <c:v>207.06</c:v>
                </c:pt>
                <c:pt idx="4">
                  <c:v>210.92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05216"/>
        <c:axId val="74107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338.76</c:v>
                </c:pt>
                <c:pt idx="1">
                  <c:v>348.41</c:v>
                </c:pt>
                <c:pt idx="2">
                  <c:v>343.8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5216"/>
        <c:axId val="74107136"/>
      </c:lineChart>
      <c:dateAx>
        <c:axId val="74105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107136"/>
        <c:crosses val="autoZero"/>
        <c:auto val="1"/>
        <c:lblOffset val="100"/>
        <c:baseTimeUnit val="years"/>
      </c:dateAx>
      <c:valAx>
        <c:axId val="74107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4105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1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高知県　いの町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24628</v>
      </c>
      <c r="AM8" s="47"/>
      <c r="AN8" s="47"/>
      <c r="AO8" s="47"/>
      <c r="AP8" s="47"/>
      <c r="AQ8" s="47"/>
      <c r="AR8" s="47"/>
      <c r="AS8" s="47"/>
      <c r="AT8" s="43">
        <f>データ!S6</f>
        <v>470.97</v>
      </c>
      <c r="AU8" s="43"/>
      <c r="AV8" s="43"/>
      <c r="AW8" s="43"/>
      <c r="AX8" s="43"/>
      <c r="AY8" s="43"/>
      <c r="AZ8" s="43"/>
      <c r="BA8" s="43"/>
      <c r="BB8" s="43">
        <f>データ!T6</f>
        <v>52.29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2.93</v>
      </c>
      <c r="Q10" s="43"/>
      <c r="R10" s="43"/>
      <c r="S10" s="43"/>
      <c r="T10" s="43"/>
      <c r="U10" s="43"/>
      <c r="V10" s="43"/>
      <c r="W10" s="43">
        <f>データ!P6</f>
        <v>103.86</v>
      </c>
      <c r="X10" s="43"/>
      <c r="Y10" s="43"/>
      <c r="Z10" s="43"/>
      <c r="AA10" s="43"/>
      <c r="AB10" s="43"/>
      <c r="AC10" s="43"/>
      <c r="AD10" s="47">
        <f>データ!Q6</f>
        <v>3153</v>
      </c>
      <c r="AE10" s="47"/>
      <c r="AF10" s="47"/>
      <c r="AG10" s="47"/>
      <c r="AH10" s="47"/>
      <c r="AI10" s="47"/>
      <c r="AJ10" s="47"/>
      <c r="AK10" s="2"/>
      <c r="AL10" s="47">
        <f>データ!U6</f>
        <v>714</v>
      </c>
      <c r="AM10" s="47"/>
      <c r="AN10" s="47"/>
      <c r="AO10" s="47"/>
      <c r="AP10" s="47"/>
      <c r="AQ10" s="47"/>
      <c r="AR10" s="47"/>
      <c r="AS10" s="47"/>
      <c r="AT10" s="43">
        <f>データ!V6</f>
        <v>0.14000000000000001</v>
      </c>
      <c r="AU10" s="43"/>
      <c r="AV10" s="43"/>
      <c r="AW10" s="43"/>
      <c r="AX10" s="43"/>
      <c r="AY10" s="43"/>
      <c r="AZ10" s="43"/>
      <c r="BA10" s="43"/>
      <c r="BB10" s="43">
        <f>データ!W6</f>
        <v>5100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393860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高知県　いの町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2.93</v>
      </c>
      <c r="P6" s="32">
        <f t="shared" si="3"/>
        <v>103.86</v>
      </c>
      <c r="Q6" s="32">
        <f t="shared" si="3"/>
        <v>3153</v>
      </c>
      <c r="R6" s="32">
        <f t="shared" si="3"/>
        <v>24628</v>
      </c>
      <c r="S6" s="32">
        <f t="shared" si="3"/>
        <v>470.97</v>
      </c>
      <c r="T6" s="32">
        <f t="shared" si="3"/>
        <v>52.29</v>
      </c>
      <c r="U6" s="32">
        <f t="shared" si="3"/>
        <v>714</v>
      </c>
      <c r="V6" s="32">
        <f t="shared" si="3"/>
        <v>0.14000000000000001</v>
      </c>
      <c r="W6" s="32">
        <f t="shared" si="3"/>
        <v>5100</v>
      </c>
      <c r="X6" s="33">
        <f>IF(X7="",NA(),X7)</f>
        <v>98.63</v>
      </c>
      <c r="Y6" s="33">
        <f t="shared" ref="Y6:AG6" si="4">IF(Y7="",NA(),Y7)</f>
        <v>99.49</v>
      </c>
      <c r="Z6" s="33">
        <f t="shared" si="4"/>
        <v>96.26</v>
      </c>
      <c r="AA6" s="33">
        <f t="shared" si="4"/>
        <v>96</v>
      </c>
      <c r="AB6" s="33">
        <f t="shared" si="4"/>
        <v>96.33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1316.7</v>
      </c>
      <c r="BK6" s="33">
        <f t="shared" si="7"/>
        <v>1224.75</v>
      </c>
      <c r="BL6" s="33">
        <f t="shared" si="7"/>
        <v>1144.05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66.91</v>
      </c>
      <c r="BQ6" s="33">
        <f t="shared" ref="BQ6:BY6" si="8">IF(BQ7="",NA(),BQ7)</f>
        <v>58.29</v>
      </c>
      <c r="BR6" s="33">
        <f t="shared" si="8"/>
        <v>47.52</v>
      </c>
      <c r="BS6" s="33">
        <f t="shared" si="8"/>
        <v>59.87</v>
      </c>
      <c r="BT6" s="33">
        <f t="shared" si="8"/>
        <v>55.38</v>
      </c>
      <c r="BU6" s="33">
        <f t="shared" si="8"/>
        <v>43.24</v>
      </c>
      <c r="BV6" s="33">
        <f t="shared" si="8"/>
        <v>42.13</v>
      </c>
      <c r="BW6" s="33">
        <f t="shared" si="8"/>
        <v>42.48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163.15</v>
      </c>
      <c r="CB6" s="33">
        <f t="shared" ref="CB6:CJ6" si="9">IF(CB7="",NA(),CB7)</f>
        <v>190.96</v>
      </c>
      <c r="CC6" s="33">
        <f t="shared" si="9"/>
        <v>240.34</v>
      </c>
      <c r="CD6" s="33">
        <f t="shared" si="9"/>
        <v>207.06</v>
      </c>
      <c r="CE6" s="33">
        <f t="shared" si="9"/>
        <v>210.92</v>
      </c>
      <c r="CF6" s="33">
        <f t="shared" si="9"/>
        <v>338.76</v>
      </c>
      <c r="CG6" s="33">
        <f t="shared" si="9"/>
        <v>348.41</v>
      </c>
      <c r="CH6" s="33">
        <f t="shared" si="9"/>
        <v>343.8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36.56</v>
      </c>
      <c r="CM6" s="33">
        <f t="shared" ref="CM6:CU6" si="10">IF(CM7="",NA(),CM7)</f>
        <v>27.96</v>
      </c>
      <c r="CN6" s="33">
        <f t="shared" si="10"/>
        <v>27.96</v>
      </c>
      <c r="CO6" s="33">
        <f t="shared" si="10"/>
        <v>27.6</v>
      </c>
      <c r="CP6" s="33">
        <f t="shared" si="10"/>
        <v>27.24</v>
      </c>
      <c r="CQ6" s="33">
        <f t="shared" si="10"/>
        <v>44.78</v>
      </c>
      <c r="CR6" s="33">
        <f t="shared" si="10"/>
        <v>47.19</v>
      </c>
      <c r="CS6" s="33">
        <f t="shared" si="10"/>
        <v>46.59</v>
      </c>
      <c r="CT6" s="33">
        <f t="shared" si="10"/>
        <v>54.36</v>
      </c>
      <c r="CU6" s="33">
        <f t="shared" si="10"/>
        <v>53.52</v>
      </c>
      <c r="CV6" s="32" t="str">
        <f>IF(CV7="","",IF(CV7="-","【-】","【"&amp;SUBSTITUTE(TEXT(CV7,"#,##0.00"),"-","△")&amp;"】"))</f>
        <v>【53.65】</v>
      </c>
      <c r="CW6" s="33">
        <f>IF(CW7="",NA(),CW7)</f>
        <v>77.37</v>
      </c>
      <c r="CX6" s="33">
        <f t="shared" ref="CX6:DF6" si="11">IF(CX7="",NA(),CX7)</f>
        <v>78.84</v>
      </c>
      <c r="CY6" s="33">
        <f t="shared" si="11"/>
        <v>74.11</v>
      </c>
      <c r="CZ6" s="33">
        <f t="shared" si="11"/>
        <v>74.930000000000007</v>
      </c>
      <c r="DA6" s="33">
        <f t="shared" si="11"/>
        <v>75.349999999999994</v>
      </c>
      <c r="DB6" s="33">
        <f t="shared" si="11"/>
        <v>73.599999999999994</v>
      </c>
      <c r="DC6" s="33">
        <f t="shared" si="11"/>
        <v>73.78</v>
      </c>
      <c r="DD6" s="33">
        <f t="shared" si="11"/>
        <v>72.989999999999995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3">
        <f t="shared" si="14"/>
        <v>0.08</v>
      </c>
      <c r="EK6" s="33">
        <f t="shared" si="14"/>
        <v>0.06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393860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2.93</v>
      </c>
      <c r="P7" s="36">
        <v>103.86</v>
      </c>
      <c r="Q7" s="36">
        <v>3153</v>
      </c>
      <c r="R7" s="36">
        <v>24628</v>
      </c>
      <c r="S7" s="36">
        <v>470.97</v>
      </c>
      <c r="T7" s="36">
        <v>52.29</v>
      </c>
      <c r="U7" s="36">
        <v>714</v>
      </c>
      <c r="V7" s="36">
        <v>0.14000000000000001</v>
      </c>
      <c r="W7" s="36">
        <v>5100</v>
      </c>
      <c r="X7" s="36">
        <v>98.63</v>
      </c>
      <c r="Y7" s="36">
        <v>99.49</v>
      </c>
      <c r="Z7" s="36">
        <v>96.26</v>
      </c>
      <c r="AA7" s="36">
        <v>96</v>
      </c>
      <c r="AB7" s="36">
        <v>96.33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1316.7</v>
      </c>
      <c r="BK7" s="36">
        <v>1224.75</v>
      </c>
      <c r="BL7" s="36">
        <v>1144.05</v>
      </c>
      <c r="BM7" s="36">
        <v>1126.77</v>
      </c>
      <c r="BN7" s="36">
        <v>1044.8</v>
      </c>
      <c r="BO7" s="36">
        <v>992.47</v>
      </c>
      <c r="BP7" s="36">
        <v>66.91</v>
      </c>
      <c r="BQ7" s="36">
        <v>58.29</v>
      </c>
      <c r="BR7" s="36">
        <v>47.52</v>
      </c>
      <c r="BS7" s="36">
        <v>59.87</v>
      </c>
      <c r="BT7" s="36">
        <v>55.38</v>
      </c>
      <c r="BU7" s="36">
        <v>43.24</v>
      </c>
      <c r="BV7" s="36">
        <v>42.13</v>
      </c>
      <c r="BW7" s="36">
        <v>42.48</v>
      </c>
      <c r="BX7" s="36">
        <v>50.9</v>
      </c>
      <c r="BY7" s="36">
        <v>50.82</v>
      </c>
      <c r="BZ7" s="36">
        <v>51.49</v>
      </c>
      <c r="CA7" s="36">
        <v>163.15</v>
      </c>
      <c r="CB7" s="36">
        <v>190.96</v>
      </c>
      <c r="CC7" s="36">
        <v>240.34</v>
      </c>
      <c r="CD7" s="36">
        <v>207.06</v>
      </c>
      <c r="CE7" s="36">
        <v>210.92</v>
      </c>
      <c r="CF7" s="36">
        <v>338.76</v>
      </c>
      <c r="CG7" s="36">
        <v>348.41</v>
      </c>
      <c r="CH7" s="36">
        <v>343.8</v>
      </c>
      <c r="CI7" s="36">
        <v>293.27</v>
      </c>
      <c r="CJ7" s="36">
        <v>300.52</v>
      </c>
      <c r="CK7" s="36">
        <v>295.10000000000002</v>
      </c>
      <c r="CL7" s="36">
        <v>36.56</v>
      </c>
      <c r="CM7" s="36">
        <v>27.96</v>
      </c>
      <c r="CN7" s="36">
        <v>27.96</v>
      </c>
      <c r="CO7" s="36">
        <v>27.6</v>
      </c>
      <c r="CP7" s="36">
        <v>27.24</v>
      </c>
      <c r="CQ7" s="36">
        <v>44.78</v>
      </c>
      <c r="CR7" s="36">
        <v>47.19</v>
      </c>
      <c r="CS7" s="36">
        <v>46.59</v>
      </c>
      <c r="CT7" s="36">
        <v>54.36</v>
      </c>
      <c r="CU7" s="36">
        <v>53.52</v>
      </c>
      <c r="CV7" s="36">
        <v>53.65</v>
      </c>
      <c r="CW7" s="36">
        <v>77.37</v>
      </c>
      <c r="CX7" s="36">
        <v>78.84</v>
      </c>
      <c r="CY7" s="36">
        <v>74.11</v>
      </c>
      <c r="CZ7" s="36">
        <v>74.930000000000007</v>
      </c>
      <c r="DA7" s="36">
        <v>75.349999999999994</v>
      </c>
      <c r="DB7" s="36">
        <v>73.599999999999994</v>
      </c>
      <c r="DC7" s="36">
        <v>73.78</v>
      </c>
      <c r="DD7" s="36">
        <v>72.989999999999995</v>
      </c>
      <c r="DE7" s="36">
        <v>84.06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0.08</v>
      </c>
      <c r="EK7" s="36">
        <v>0.06</v>
      </c>
      <c r="EL7" s="36">
        <v>0.03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</cp:lastModifiedBy>
  <cp:lastPrinted>2016-02-17T09:02:03Z</cp:lastPrinted>
  <dcterms:created xsi:type="dcterms:W3CDTF">2016-01-14T11:04:45Z</dcterms:created>
  <dcterms:modified xsi:type="dcterms:W3CDTF">2016-02-18T01:59:14Z</dcterms:modified>
  <cp:category/>
</cp:coreProperties>
</file>