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<sst xmlns="http://schemas.openxmlformats.org/spreadsheetml/2006/main" count="221" uniqueCount="111">
  <si>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</si>
  <si>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</si>
  <si>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</si>
  <si>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</si>
  <si>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</si>
  <si>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</si>
  <si>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</si>
  <si>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</si>
  <si>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</si>
  <si>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</si>
  <si>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</si>
  <si>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</si>
  <si>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</si>
  <si>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</si>
  <si>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</si>
  <si>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</si>
  <si>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</si>
  <si>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</si>
  <si>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</si>
  <si>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</si>
  <si>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</si>
  <si>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</si>
  <si>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</si>
  <si>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</si>
  <si>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</si>
  <si>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</si>
  <si>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</si>
  <si>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</si>
  <si>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</si>
  <si>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</si>
  <si>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</si>
  <si>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</si>
  <si>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</si>
  <si>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</si>
  <si>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</si>
  <si>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</si>
  <si>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</si>
  <si>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</si>
  <si>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</si>
  <si>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</si>
  <si>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</si>
  <si>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</si>
  <si>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</si>
  <si>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</si>
  <si>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</si>
  <si>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</si>
  <si>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</si>
  <si>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</si>
  <si>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</si>
  <si>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</si>
  <si>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</si>
  <si>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</si>
  <si>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</si>
  <si>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</si>
  <si>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</si>
  <si>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</si>
  <si>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</si>
  <si>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</si>
  <si>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</si>
  <si>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</si>
  <si>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</si>
  <si>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</si>
  <si>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</si>
  <si>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</si>
  <si>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</si>
  <si>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</si>
  <si>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</si>
  <si>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</si>
  <si>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</si>
  <si>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</si>
  <si>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</si>
  <si>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</si>
  <si>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</si>
  <si>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</si>
  <si>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</si>
  <si>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</si>
  <si>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</si>
  <si>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</si>
  <si>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</si>
  <si>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</si>
  <si>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</si>
  <si>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</si>
  <si>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</si>
  <si>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</si>
  <si>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</si>
  <si>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</si>
  <si>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</si>
  <si>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</si>
  <si>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</si>
  <si>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</si>
  <si>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</si>
  <si>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</si>
  <si>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</si>
  <si>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</si>
  <si>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</si>
  <si>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</si>
  <si>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四万十町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</si>
  <si>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</si>
  <si>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</si>
  <si>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</si>
  <si>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</si>
  <si>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</si>
  <si>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</si>
  <si>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</si>
  <si>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</si>
  <si>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</si>
  <si>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</si>
  <si>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</si>
  <si>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整備が完了していることから、今後も維持管理を適正に行っていく。
　また、最適化構想を基に老朽化した機器等を更新し、より確実な水処理を目指し、町民の生活環境の向上に努めていく。
</t>
    <rPh sb="26" eb="27">
      <t>オコナ</t>
    </rPh>
    <rPh sb="37" eb="40">
      <t>サイテキカ</t>
    </rPh>
    <rPh sb="40" eb="42">
      <t>コウソウ</t>
    </rPh>
    <rPh sb="43" eb="44">
      <t>モト</t>
    </rPh>
    <phoneticPr fontId="4"/>
  </si>
  <si>
    <t xml:space="preserve">　町内の農業集落排水施設は宮内地区が平成１３年より、江師地区が平成９年より稼働しているが、近年設備の不具合が徐々に発生している。水処理の要となるポンプやブロア類については、町の単独費で修繕・交換をしているが、機器類の老朽化により突発的に機器が作動しなくなる恐れがある。
　そのため平成２８年度より施設の機能診断を行い、その診断結果からを最適整備構想を策定し、計画的に修繕・交換を行い機器の更新を行っていく予定である。
</t>
    <rPh sb="104" eb="106">
      <t>キキ</t>
    </rPh>
    <rPh sb="106" eb="107">
      <t>ルイ</t>
    </rPh>
    <rPh sb="108" eb="111">
      <t>ロウキュウカ</t>
    </rPh>
    <phoneticPr fontId="4"/>
  </si>
  <si>
    <t xml:space="preserve">　四万十町の農業集落排水施設は２か所あり、２か所とも処理場および管路は整備済みである。現在の主な支出は建設時の起債の償還と機器の修繕費が主となっている。
　今後は老朽化した機器の更新が必要であるが、使用料収入は増加は見込まれない事から、国庫補助事業（農山漁村地域整備交付金）を活用しての整備計画策定や修繕が必要となってくると考える。
　経費回収率は全国平均と比べ遜色ないが、今後の修繕事業についての費用に対する検討が必要である。
</t>
    <rPh sb="187" eb="189">
      <t>コンゴ</t>
    </rPh>
    <rPh sb="190" eb="192">
      <t>シュウゼン</t>
    </rPh>
    <rPh sb="199" eb="201">
      <t>ヒヨウ</t>
    </rPh>
    <rPh sb="202" eb="203">
      <t>タイ</t>
    </rPh>
    <rPh sb="205" eb="207">
      <t>ケントウ</t>
    </rPh>
    <rPh sb="208" eb="21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</si>
</sst>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832320"/>
        <c:axId val="498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49832320"/>
        <c:axId val="49835008"/>
      </c:lineChart>
      <c:dateAx>
        <c:axId val="49832320"/>
        <c:scaling>
          <c:orientation val="minMax"/>
        </c:scaling>
        <c:delete val="1"/>
        <c:axPos val="b"/>
        <c:numFmt formatCode="ge" sourceLinked="1"/>
        <c:majorTickMark val="none"/>
        <c:minorTickMark val="none"/>
        <c:tickLblPos val="none"/>
        <c:crossAx val="49835008"/>
        <c:crosses val="autoZero"/>
        <c:auto val="1"/>
        <c:lblOffset val="100"/>
        <c:baseTimeUnit val="years"/>
      </c:dateAx>
      <c:valAx>
        <c:axId val="498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323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46.63</c:v>
                </c:pt>
                <c:pt idx="1">
                  <c:v>47.75</c:v>
                </c:pt>
                <c:pt idx="2">
                  <c:v>51.69</c:v>
                </c:pt>
                <c:pt idx="3">
                  <c:v>48.31</c:v>
                </c:pt>
                <c:pt idx="4">
                  <c:v>36.520000000000003</c:v>
                </c:pt>
              </c:numCache>
            </c:numRef>
          </c:val>
        </c:ser>
        <c:dLbls>
          <c:showLegendKey val="0"/>
          <c:showVal val="0"/>
          <c:showCatName val="0"/>
          <c:showSerName val="0"/>
          <c:showPercent val="0"/>
          <c:showBubbleSize val="0"/>
        </c:dLbls>
        <c:gapWidth val="150"/>
        <c:axId val="49727360"/>
        <c:axId val="497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49727360"/>
        <c:axId val="49729536"/>
      </c:lineChart>
      <c:dateAx>
        <c:axId val="49727360"/>
        <c:scaling>
          <c:orientation val="minMax"/>
        </c:scaling>
        <c:delete val="1"/>
        <c:axPos val="b"/>
        <c:numFmt formatCode="ge" sourceLinked="1"/>
        <c:majorTickMark val="none"/>
        <c:minorTickMark val="none"/>
        <c:tickLblPos val="none"/>
        <c:crossAx val="49729536"/>
        <c:crosses val="autoZero"/>
        <c:auto val="1"/>
        <c:lblOffset val="100"/>
        <c:baseTimeUnit val="years"/>
      </c:dateAx>
      <c:valAx>
        <c:axId val="497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82.98</c:v>
                </c:pt>
                <c:pt idx="1">
                  <c:v>85.85</c:v>
                </c:pt>
                <c:pt idx="2">
                  <c:v>85.67</c:v>
                </c:pt>
                <c:pt idx="3">
                  <c:v>85.11</c:v>
                </c:pt>
                <c:pt idx="4">
                  <c:v>85.76</c:v>
                </c:pt>
              </c:numCache>
            </c:numRef>
          </c:val>
        </c:ser>
        <c:dLbls>
          <c:showLegendKey val="0"/>
          <c:showVal val="0"/>
          <c:showCatName val="0"/>
          <c:showSerName val="0"/>
          <c:showPercent val="0"/>
          <c:showBubbleSize val="0"/>
        </c:dLbls>
        <c:gapWidth val="150"/>
        <c:axId val="49767936"/>
        <c:axId val="4976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49767936"/>
        <c:axId val="49769856"/>
      </c:lineChart>
      <c:dateAx>
        <c:axId val="49767936"/>
        <c:scaling>
          <c:orientation val="minMax"/>
        </c:scaling>
        <c:delete val="1"/>
        <c:axPos val="b"/>
        <c:numFmt formatCode="ge" sourceLinked="1"/>
        <c:majorTickMark val="none"/>
        <c:minorTickMark val="none"/>
        <c:tickLblPos val="none"/>
        <c:crossAx val="49769856"/>
        <c:crosses val="autoZero"/>
        <c:auto val="1"/>
        <c:lblOffset val="100"/>
        <c:baseTimeUnit val="years"/>
      </c:dateAx>
      <c:valAx>
        <c:axId val="4976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6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96.01</c:v>
                </c:pt>
                <c:pt idx="1">
                  <c:v>100</c:v>
                </c:pt>
                <c:pt idx="2">
                  <c:v>100</c:v>
                </c:pt>
                <c:pt idx="3">
                  <c:v>100</c:v>
                </c:pt>
                <c:pt idx="4">
                  <c:v>100</c:v>
                </c:pt>
              </c:numCache>
            </c:numRef>
          </c:val>
        </c:ser>
        <c:dLbls>
          <c:showLegendKey val="0"/>
          <c:showVal val="0"/>
          <c:showCatName val="0"/>
          <c:showSerName val="0"/>
          <c:showPercent val="0"/>
          <c:showBubbleSize val="0"/>
        </c:dLbls>
        <c:gapWidth val="150"/>
        <c:axId val="49948160"/>
        <c:axId val="500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948160"/>
        <c:axId val="50012928"/>
      </c:lineChart>
      <c:dateAx>
        <c:axId val="49948160"/>
        <c:scaling>
          <c:orientation val="minMax"/>
        </c:scaling>
        <c:delete val="1"/>
        <c:axPos val="b"/>
        <c:numFmt formatCode="ge" sourceLinked="1"/>
        <c:majorTickMark val="none"/>
        <c:minorTickMark val="none"/>
        <c:tickLblPos val="none"/>
        <c:crossAx val="50012928"/>
        <c:crosses val="autoZero"/>
        <c:auto val="1"/>
        <c:lblOffset val="100"/>
        <c:baseTimeUnit val="years"/>
      </c:dateAx>
      <c:valAx>
        <c:axId val="500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047488"/>
        <c:axId val="7604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047488"/>
        <c:axId val="76049408"/>
      </c:lineChart>
      <c:dateAx>
        <c:axId val="76047488"/>
        <c:scaling>
          <c:orientation val="minMax"/>
        </c:scaling>
        <c:delete val="1"/>
        <c:axPos val="b"/>
        <c:numFmt formatCode="ge" sourceLinked="1"/>
        <c:majorTickMark val="none"/>
        <c:minorTickMark val="none"/>
        <c:tickLblPos val="none"/>
        <c:crossAx val="76049408"/>
        <c:crosses val="autoZero"/>
        <c:auto val="1"/>
        <c:lblOffset val="100"/>
        <c:baseTimeUnit val="years"/>
      </c:dateAx>
      <c:valAx>
        <c:axId val="7604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848128"/>
        <c:axId val="8571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848128"/>
        <c:axId val="85710336"/>
      </c:lineChart>
      <c:dateAx>
        <c:axId val="76848128"/>
        <c:scaling>
          <c:orientation val="minMax"/>
        </c:scaling>
        <c:delete val="1"/>
        <c:axPos val="b"/>
        <c:numFmt formatCode="ge" sourceLinked="1"/>
        <c:majorTickMark val="none"/>
        <c:minorTickMark val="none"/>
        <c:tickLblPos val="none"/>
        <c:crossAx val="85710336"/>
        <c:crosses val="autoZero"/>
        <c:auto val="1"/>
        <c:lblOffset val="100"/>
        <c:baseTimeUnit val="years"/>
      </c:dateAx>
      <c:valAx>
        <c:axId val="8571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673664"/>
        <c:axId val="866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73664"/>
        <c:axId val="86684032"/>
      </c:lineChart>
      <c:dateAx>
        <c:axId val="86673664"/>
        <c:scaling>
          <c:orientation val="minMax"/>
        </c:scaling>
        <c:delete val="1"/>
        <c:axPos val="b"/>
        <c:numFmt formatCode="ge" sourceLinked="1"/>
        <c:majorTickMark val="none"/>
        <c:minorTickMark val="none"/>
        <c:tickLblPos val="none"/>
        <c:crossAx val="86684032"/>
        <c:crosses val="autoZero"/>
        <c:auto val="1"/>
        <c:lblOffset val="100"/>
        <c:baseTimeUnit val="years"/>
      </c:dateAx>
      <c:valAx>
        <c:axId val="8668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86016"/>
        <c:axId val="9369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86016"/>
        <c:axId val="93693440"/>
      </c:lineChart>
      <c:dateAx>
        <c:axId val="93686016"/>
        <c:scaling>
          <c:orientation val="minMax"/>
        </c:scaling>
        <c:delete val="1"/>
        <c:axPos val="b"/>
        <c:numFmt formatCode="ge" sourceLinked="1"/>
        <c:majorTickMark val="none"/>
        <c:minorTickMark val="none"/>
        <c:tickLblPos val="none"/>
        <c:crossAx val="93693440"/>
        <c:crosses val="autoZero"/>
        <c:auto val="1"/>
        <c:lblOffset val="100"/>
        <c:baseTimeUnit val="years"/>
      </c:dateAx>
      <c:valAx>
        <c:axId val="9369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8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504768"/>
        <c:axId val="1055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5504768"/>
        <c:axId val="105507456"/>
      </c:lineChart>
      <c:dateAx>
        <c:axId val="105504768"/>
        <c:scaling>
          <c:orientation val="minMax"/>
        </c:scaling>
        <c:delete val="1"/>
        <c:axPos val="b"/>
        <c:numFmt formatCode="ge" sourceLinked="1"/>
        <c:majorTickMark val="none"/>
        <c:minorTickMark val="none"/>
        <c:tickLblPos val="none"/>
        <c:crossAx val="105507456"/>
        <c:crosses val="autoZero"/>
        <c:auto val="1"/>
        <c:lblOffset val="100"/>
        <c:baseTimeUnit val="years"/>
      </c:dateAx>
      <c:valAx>
        <c:axId val="1055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43.68</c:v>
                </c:pt>
                <c:pt idx="1">
                  <c:v>34.17</c:v>
                </c:pt>
                <c:pt idx="2">
                  <c:v>48.32</c:v>
                </c:pt>
                <c:pt idx="3">
                  <c:v>70.33</c:v>
                </c:pt>
                <c:pt idx="4">
                  <c:v>47.45</c:v>
                </c:pt>
              </c:numCache>
            </c:numRef>
          </c:val>
        </c:ser>
        <c:dLbls>
          <c:showLegendKey val="0"/>
          <c:showVal val="0"/>
          <c:showCatName val="0"/>
          <c:showSerName val="0"/>
          <c:showPercent val="0"/>
          <c:showBubbleSize val="0"/>
        </c:dLbls>
        <c:gapWidth val="150"/>
        <c:axId val="114594176"/>
        <c:axId val="11464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14594176"/>
        <c:axId val="114648192"/>
      </c:lineChart>
      <c:dateAx>
        <c:axId val="114594176"/>
        <c:scaling>
          <c:orientation val="minMax"/>
        </c:scaling>
        <c:delete val="1"/>
        <c:axPos val="b"/>
        <c:numFmt formatCode="ge" sourceLinked="1"/>
        <c:majorTickMark val="none"/>
        <c:minorTickMark val="none"/>
        <c:tickLblPos val="none"/>
        <c:crossAx val="114648192"/>
        <c:crosses val="autoZero"/>
        <c:auto val="1"/>
        <c:lblOffset val="100"/>
        <c:baseTimeUnit val="years"/>
      </c:dateAx>
      <c:valAx>
        <c:axId val="11464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146.47</c:v>
                </c:pt>
                <c:pt idx="1">
                  <c:v>225.26</c:v>
                </c:pt>
                <c:pt idx="2">
                  <c:v>154.96</c:v>
                </c:pt>
                <c:pt idx="3">
                  <c:v>111.15</c:v>
                </c:pt>
                <c:pt idx="4">
                  <c:v>157.35</c:v>
                </c:pt>
              </c:numCache>
            </c:numRef>
          </c:val>
        </c:ser>
        <c:dLbls>
          <c:showLegendKey val="0"/>
          <c:showVal val="0"/>
          <c:showCatName val="0"/>
          <c:showSerName val="0"/>
          <c:showPercent val="0"/>
          <c:showBubbleSize val="0"/>
        </c:dLbls>
        <c:gapWidth val="150"/>
        <c:axId val="114834432"/>
        <c:axId val="11545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14834432"/>
        <c:axId val="115451008"/>
      </c:lineChart>
      <c:dateAx>
        <c:axId val="114834432"/>
        <c:scaling>
          <c:orientation val="minMax"/>
        </c:scaling>
        <c:delete val="1"/>
        <c:axPos val="b"/>
        <c:numFmt formatCode="ge" sourceLinked="1"/>
        <c:majorTickMark val="none"/>
        <c:minorTickMark val="none"/>
        <c:tickLblPos val="none"/>
        <c:crossAx val="115451008"/>
        <c:crosses val="autoZero"/>
        <c:auto val="1"/>
        <c:lblOffset val="100"/>
        <c:baseTimeUnit val="years"/>
      </c:dateAx>
      <c:valAx>
        <c:axId val="11545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四万十町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18409</v>
      </c>
      <c r="AM8" s="64"/>
      <c r="AN8" s="64"/>
      <c r="AO8" s="64"/>
      <c r="AP8" s="64"/>
      <c r="AQ8" s="64"/>
      <c r="AR8" s="64"/>
      <c r="AS8" s="64"/>
      <c r="AT8" s="63">
        <f>データ!S6</f>
        <v>642.29999999999995</v>
      </c>
      <c r="AU8" s="63"/>
      <c r="AV8" s="63"/>
      <c r="AW8" s="63"/>
      <c r="AX8" s="63"/>
      <c r="AY8" s="63"/>
      <c r="AZ8" s="63"/>
      <c r="BA8" s="63"/>
      <c r="BB8" s="63">
        <f>データ!T6</f>
        <v>28.66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1.69</v>
      </c>
      <c r="Q10" s="63"/>
      <c r="R10" s="63"/>
      <c r="S10" s="63"/>
      <c r="T10" s="63"/>
      <c r="U10" s="63"/>
      <c r="V10" s="63"/>
      <c r="W10" s="63">
        <f>データ!P6</f>
        <v>100</v>
      </c>
      <c r="X10" s="63"/>
      <c r="Y10" s="63"/>
      <c r="Z10" s="63"/>
      <c r="AA10" s="63"/>
      <c r="AB10" s="63"/>
      <c r="AC10" s="63"/>
      <c r="AD10" s="64">
        <f>データ!Q6</f>
        <v>2790</v>
      </c>
      <c r="AE10" s="64"/>
      <c r="AF10" s="64"/>
      <c r="AG10" s="64"/>
      <c r="AH10" s="64"/>
      <c r="AI10" s="64"/>
      <c r="AJ10" s="64"/>
      <c r="AK10" s="2"/>
      <c r="AL10" s="64">
        <f>データ!U6</f>
        <v>309</v>
      </c>
      <c r="AM10" s="64"/>
      <c r="AN10" s="64"/>
      <c r="AO10" s="64"/>
      <c r="AP10" s="64"/>
      <c r="AQ10" s="64"/>
      <c r="AR10" s="64"/>
      <c r="AS10" s="64"/>
      <c r="AT10" s="63">
        <f>データ!V6</f>
        <v>0.24</v>
      </c>
      <c r="AU10" s="63"/>
      <c r="AV10" s="63"/>
      <c r="AW10" s="63"/>
      <c r="AX10" s="63"/>
      <c r="AY10" s="63"/>
      <c r="AZ10" s="63"/>
      <c r="BA10" s="63"/>
      <c r="BB10" s="63">
        <f>データ!W6</f>
        <v>1287.5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394122</v>
      </c>
      <c r="D6" s="31">
        <f t="shared" si="3"/>
        <v>47</v>
      </c>
      <c r="E6" s="31">
        <f t="shared" si="3"/>
        <v>17</v>
      </c>
      <c r="F6" s="31">
        <f t="shared" si="3"/>
        <v>5</v>
      </c>
      <c r="G6" s="31">
        <f t="shared" si="3"/>
        <v>0</v>
      </c>
      <c r="H6" s="31" t="str">
        <f t="shared" si="3"/>
        <v>高知県　四万十町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1.69</v>
      </c>
      <c r="P6" s="32">
        <f t="shared" si="3"/>
        <v>100</v>
      </c>
      <c r="Q6" s="32">
        <f t="shared" si="3"/>
        <v>2790</v>
      </c>
      <c r="R6" s="32">
        <f t="shared" si="3"/>
        <v>18409</v>
      </c>
      <c r="S6" s="32">
        <f t="shared" si="3"/>
        <v>642.29999999999995</v>
      </c>
      <c r="T6" s="32">
        <f t="shared" si="3"/>
        <v>28.66</v>
      </c>
      <c r="U6" s="32">
        <f t="shared" si="3"/>
        <v>309</v>
      </c>
      <c r="V6" s="32">
        <f t="shared" si="3"/>
        <v>0.24</v>
      </c>
      <c r="W6" s="32">
        <f t="shared" si="3"/>
        <v>1287.5</v>
      </c>
      <c r="X6" s="33">
        <f>IF(X7="",NA(),X7)</f>
        <v>96.01</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1239.2</v>
      </c>
      <c r="BL6" s="33">
        <f t="shared" si="7"/>
        <v>1197.82</v>
      </c>
      <c r="BM6" s="33">
        <f t="shared" si="7"/>
        <v>1126.77</v>
      </c>
      <c r="BN6" s="33">
        <f t="shared" si="7"/>
        <v>1044.8</v>
      </c>
      <c r="BO6" s="32" t="str">
        <f>IF(BO7="","",IF(BO7="-","【-】","【"&amp;SUBSTITUTE(TEXT(BO7,"#,##0.00"),"-","△")&amp;"】"))</f>
        <v>【992.47】</v>
      </c>
      <c r="BP6" s="33">
        <f>IF(BP7="",NA(),BP7)</f>
        <v>43.68</v>
      </c>
      <c r="BQ6" s="33">
        <f t="shared" ref="BQ6:BY6" si="8">IF(BQ7="",NA(),BQ7)</f>
        <v>34.17</v>
      </c>
      <c r="BR6" s="33">
        <f t="shared" si="8"/>
        <v>48.32</v>
      </c>
      <c r="BS6" s="33">
        <f t="shared" si="8"/>
        <v>70.33</v>
      </c>
      <c r="BT6" s="33">
        <f t="shared" si="8"/>
        <v>47.45</v>
      </c>
      <c r="BU6" s="33">
        <f t="shared" si="8"/>
        <v>43.24</v>
      </c>
      <c r="BV6" s="33">
        <f t="shared" si="8"/>
        <v>51.56</v>
      </c>
      <c r="BW6" s="33">
        <f t="shared" si="8"/>
        <v>51.03</v>
      </c>
      <c r="BX6" s="33">
        <f t="shared" si="8"/>
        <v>50.9</v>
      </c>
      <c r="BY6" s="33">
        <f t="shared" si="8"/>
        <v>50.82</v>
      </c>
      <c r="BZ6" s="32" t="str">
        <f>IF(BZ7="","",IF(BZ7="-","【-】","【"&amp;SUBSTITUTE(TEXT(BZ7,"#,##0.00"),"-","△")&amp;"】"))</f>
        <v>【51.49】</v>
      </c>
      <c r="CA6" s="33">
        <f>IF(CA7="",NA(),CA7)</f>
        <v>146.47</v>
      </c>
      <c r="CB6" s="33">
        <f t="shared" ref="CB6:CJ6" si="9">IF(CB7="",NA(),CB7)</f>
        <v>225.26</v>
      </c>
      <c r="CC6" s="33">
        <f t="shared" si="9"/>
        <v>154.96</v>
      </c>
      <c r="CD6" s="33">
        <f t="shared" si="9"/>
        <v>111.15</v>
      </c>
      <c r="CE6" s="33">
        <f t="shared" si="9"/>
        <v>157.35</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46.63</v>
      </c>
      <c r="CM6" s="33">
        <f t="shared" ref="CM6:CU6" si="10">IF(CM7="",NA(),CM7)</f>
        <v>47.75</v>
      </c>
      <c r="CN6" s="33">
        <f t="shared" si="10"/>
        <v>51.69</v>
      </c>
      <c r="CO6" s="33">
        <f t="shared" si="10"/>
        <v>48.31</v>
      </c>
      <c r="CP6" s="33">
        <f t="shared" si="10"/>
        <v>36.520000000000003</v>
      </c>
      <c r="CQ6" s="33">
        <f t="shared" si="10"/>
        <v>44.65</v>
      </c>
      <c r="CR6" s="33">
        <f t="shared" si="10"/>
        <v>55.2</v>
      </c>
      <c r="CS6" s="33">
        <f t="shared" si="10"/>
        <v>54.74</v>
      </c>
      <c r="CT6" s="33">
        <f t="shared" si="10"/>
        <v>53.78</v>
      </c>
      <c r="CU6" s="33">
        <f t="shared" si="10"/>
        <v>53.24</v>
      </c>
      <c r="CV6" s="32" t="str">
        <f>IF(CV7="","",IF(CV7="-","【-】","【"&amp;SUBSTITUTE(TEXT(CV7,"#,##0.00"),"-","△")&amp;"】"))</f>
        <v>【53.32】</v>
      </c>
      <c r="CW6" s="33">
        <f>IF(CW7="",NA(),CW7)</f>
        <v>82.98</v>
      </c>
      <c r="CX6" s="33">
        <f t="shared" ref="CX6:DF6" si="11">IF(CX7="",NA(),CX7)</f>
        <v>85.85</v>
      </c>
      <c r="CY6" s="33">
        <f t="shared" si="11"/>
        <v>85.67</v>
      </c>
      <c r="CZ6" s="33">
        <f t="shared" si="11"/>
        <v>85.11</v>
      </c>
      <c r="DA6" s="33">
        <f t="shared" si="11"/>
        <v>85.76</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394122</v>
      </c>
      <c r="D7" s="35">
        <v>47</v>
      </c>
      <c r="E7" s="35">
        <v>17</v>
      </c>
      <c r="F7" s="35">
        <v>5</v>
      </c>
      <c r="G7" s="35">
        <v>0</v>
      </c>
      <c r="H7" s="35" t="s">
        <v>96</v>
      </c>
      <c r="I7" s="35" t="s">
        <v>97</v>
      </c>
      <c r="J7" s="35" t="s">
        <v>98</v>
      </c>
      <c r="K7" s="35" t="s">
        <v>99</v>
      </c>
      <c r="L7" s="35" t="s">
        <v>100</v>
      </c>
      <c r="M7" s="36" t="s">
        <v>101</v>
      </c>
      <c r="N7" s="36" t="s">
        <v>102</v>
      </c>
      <c r="O7" s="36">
        <v>1.69</v>
      </c>
      <c r="P7" s="36">
        <v>100</v>
      </c>
      <c r="Q7" s="36">
        <v>2790</v>
      </c>
      <c r="R7" s="36">
        <v>18409</v>
      </c>
      <c r="S7" s="36">
        <v>642.29999999999995</v>
      </c>
      <c r="T7" s="36">
        <v>28.66</v>
      </c>
      <c r="U7" s="36">
        <v>309</v>
      </c>
      <c r="V7" s="36">
        <v>0.24</v>
      </c>
      <c r="W7" s="36">
        <v>1287.5</v>
      </c>
      <c r="X7" s="36">
        <v>96.01</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1239.2</v>
      </c>
      <c r="BL7" s="36">
        <v>1197.82</v>
      </c>
      <c r="BM7" s="36">
        <v>1126.77</v>
      </c>
      <c r="BN7" s="36">
        <v>1044.8</v>
      </c>
      <c r="BO7" s="36">
        <v>992.47</v>
      </c>
      <c r="BP7" s="36">
        <v>43.68</v>
      </c>
      <c r="BQ7" s="36">
        <v>34.17</v>
      </c>
      <c r="BR7" s="36">
        <v>48.32</v>
      </c>
      <c r="BS7" s="36">
        <v>70.33</v>
      </c>
      <c r="BT7" s="36">
        <v>47.45</v>
      </c>
      <c r="BU7" s="36">
        <v>43.24</v>
      </c>
      <c r="BV7" s="36">
        <v>51.56</v>
      </c>
      <c r="BW7" s="36">
        <v>51.03</v>
      </c>
      <c r="BX7" s="36">
        <v>50.9</v>
      </c>
      <c r="BY7" s="36">
        <v>50.82</v>
      </c>
      <c r="BZ7" s="36">
        <v>51.49</v>
      </c>
      <c r="CA7" s="36">
        <v>146.47</v>
      </c>
      <c r="CB7" s="36">
        <v>225.26</v>
      </c>
      <c r="CC7" s="36">
        <v>154.96</v>
      </c>
      <c r="CD7" s="36">
        <v>111.15</v>
      </c>
      <c r="CE7" s="36">
        <v>157.35</v>
      </c>
      <c r="CF7" s="36">
        <v>338.76</v>
      </c>
      <c r="CG7" s="36">
        <v>283.26</v>
      </c>
      <c r="CH7" s="36">
        <v>289.60000000000002</v>
      </c>
      <c r="CI7" s="36">
        <v>293.27</v>
      </c>
      <c r="CJ7" s="36">
        <v>300.52</v>
      </c>
      <c r="CK7" s="36">
        <v>295.10000000000002</v>
      </c>
      <c r="CL7" s="36">
        <v>46.63</v>
      </c>
      <c r="CM7" s="36">
        <v>47.75</v>
      </c>
      <c r="CN7" s="36">
        <v>51.69</v>
      </c>
      <c r="CO7" s="36">
        <v>48.31</v>
      </c>
      <c r="CP7" s="36">
        <v>36.520000000000003</v>
      </c>
      <c r="CQ7" s="36">
        <v>44.65</v>
      </c>
      <c r="CR7" s="36">
        <v>55.2</v>
      </c>
      <c r="CS7" s="36">
        <v>54.74</v>
      </c>
      <c r="CT7" s="36">
        <v>53.78</v>
      </c>
      <c r="CU7" s="36">
        <v>53.24</v>
      </c>
      <c r="CV7" s="36">
        <v>53.32</v>
      </c>
      <c r="CW7" s="36">
        <v>82.98</v>
      </c>
      <c r="CX7" s="36">
        <v>85.85</v>
      </c>
      <c r="CY7" s="36">
        <v>85.67</v>
      </c>
      <c r="CZ7" s="36">
        <v>85.11</v>
      </c>
      <c r="DA7" s="36">
        <v>85.76</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四万十町</cp:lastModifiedBy>
  <cp:lastPrinted>2016-02-16T07:14:19Z</cp:lastPrinted>
  <dcterms:created xsi:type="dcterms:W3CDTF">2016-02-03T09:17:51Z</dcterms:created>
  <dcterms:modified xsi:type="dcterms:W3CDTF">2016-02-18T07:34:41Z</dcterms:modified>
  <cp:category/>
</cp:coreProperties>
</file>