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<sst xmlns="http://schemas.openxmlformats.org/spreadsheetml/2006/main" count="221" uniqueCount="111">
  <si>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</si>
  <si>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</si>
  <si>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</si>
  <si>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</si>
  <si>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</si>
  <si>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</si>
  <si>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</si>
  <si>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</si>
  <si>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</si>
  <si>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</si>
  <si>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</si>
  <si>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</si>
  <si>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</si>
  <si>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</si>
  <si>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</si>
  <si>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</si>
  <si>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</si>
  <si>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</si>
  <si>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</si>
  <si>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</si>
  <si>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</si>
  <si>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</si>
  <si>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</si>
  <si>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</si>
  <si>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</si>
  <si>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</si>
  <si>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</si>
  <si>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</si>
  <si>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</si>
  <si>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</si>
  <si>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</si>
  <si>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</si>
  <si>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</si>
  <si>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</si>
  <si>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</si>
  <si>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</si>
  <si>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</si>
  <si>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</si>
  <si>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</si>
  <si>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</si>
  <si>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</si>
  <si>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</si>
  <si>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</si>
  <si>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</si>
  <si>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</si>
  <si>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</si>
  <si>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</si>
  <si>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</si>
  <si>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</si>
  <si>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</si>
  <si>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</si>
  <si>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</si>
  <si>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</si>
  <si>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</si>
  <si>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</si>
  <si>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</si>
  <si>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</si>
  <si>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</si>
  <si>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</si>
  <si>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</si>
  <si>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</si>
  <si>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</si>
  <si>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</si>
  <si>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</si>
  <si>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</si>
  <si>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</si>
  <si>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</si>
  <si>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</si>
  <si>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</si>
  <si>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</si>
  <si>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</si>
  <si>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</si>
  <si>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</si>
  <si>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</si>
  <si>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</si>
  <si>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</si>
  <si>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</si>
  <si>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</si>
  <si>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</si>
  <si>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</si>
  <si>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</si>
  <si>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</si>
  <si>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</si>
  <si>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</si>
  <si>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</si>
  <si>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</si>
  <si>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</si>
  <si>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</si>
  <si>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</si>
  <si>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</si>
  <si>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</si>
  <si>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</si>
  <si>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</si>
  <si>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</si>
  <si>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</si>
  <si>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</si>
  <si>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黒潮町</t>
  </si>
  <si>
    <t>法非適用</t>
  </si>
  <si>
    <t>下水道事業</t>
  </si>
  <si>
    <t>農業集落排水</t>
  </si>
  <si>
    <t>F3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</si>
  <si>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</si>
  <si>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</si>
  <si>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</si>
  <si>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</si>
  <si>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</si>
  <si>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</si>
  <si>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</si>
  <si>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使用料収入により、維持管理費を賄えておらず、経費回収率もほぼ横ばいである。収益的収支比率もほぼ横ばいであるとともに、使用料以外の収入によるものが多いのが現状である。
　施設利用率、水洗化率も類似団体平均値を大きく下回っており、健全な経営が図られていない。
　経営改善のためにも加入促進を図り水洗化率・施設利用率を向上させ、収益的収支比率・経費回収率を100%に近づける必要がある。</t>
    <rPh sb="1" eb="4">
      <t>シヨウリョウ</t>
    </rPh>
    <rPh sb="4" eb="6">
      <t>シュウニュウ</t>
    </rPh>
    <rPh sb="10" eb="12">
      <t>イジ</t>
    </rPh>
    <rPh sb="12" eb="15">
      <t>カンリヒ</t>
    </rPh>
    <rPh sb="16" eb="17">
      <t>マカナ</t>
    </rPh>
    <rPh sb="23" eb="25">
      <t>ケイヒ</t>
    </rPh>
    <rPh sb="25" eb="27">
      <t>カイシュウ</t>
    </rPh>
    <rPh sb="27" eb="28">
      <t>リツ</t>
    </rPh>
    <rPh sb="31" eb="32">
      <t>ヨコ</t>
    </rPh>
    <rPh sb="38" eb="40">
      <t>シュウエキ</t>
    </rPh>
    <rPh sb="40" eb="41">
      <t>テキ</t>
    </rPh>
    <rPh sb="41" eb="43">
      <t>シュウシ</t>
    </rPh>
    <rPh sb="43" eb="45">
      <t>ヒリツ</t>
    </rPh>
    <rPh sb="48" eb="49">
      <t>ヨコ</t>
    </rPh>
    <rPh sb="59" eb="62">
      <t>シヨウリョウ</t>
    </rPh>
    <rPh sb="62" eb="64">
      <t>イガイ</t>
    </rPh>
    <rPh sb="65" eb="67">
      <t>シュウニュウ</t>
    </rPh>
    <rPh sb="73" eb="74">
      <t>オオ</t>
    </rPh>
    <rPh sb="77" eb="79">
      <t>ゲンジョウ</t>
    </rPh>
    <rPh sb="85" eb="87">
      <t>シセツ</t>
    </rPh>
    <rPh sb="87" eb="90">
      <t>リヨウリツ</t>
    </rPh>
    <rPh sb="91" eb="94">
      <t>スイセンカ</t>
    </rPh>
    <rPh sb="94" eb="95">
      <t>リツ</t>
    </rPh>
    <rPh sb="96" eb="98">
      <t>ルイジ</t>
    </rPh>
    <rPh sb="98" eb="100">
      <t>ダンタイ</t>
    </rPh>
    <rPh sb="100" eb="103">
      <t>ヘイキンチ</t>
    </rPh>
    <rPh sb="104" eb="105">
      <t>オオ</t>
    </rPh>
    <rPh sb="107" eb="109">
      <t>シタマワ</t>
    </rPh>
    <rPh sb="114" eb="116">
      <t>ケンゼン</t>
    </rPh>
    <rPh sb="117" eb="119">
      <t>ケイエイ</t>
    </rPh>
    <rPh sb="120" eb="121">
      <t>ハカ</t>
    </rPh>
    <rPh sb="130" eb="132">
      <t>ケイエイ</t>
    </rPh>
    <rPh sb="132" eb="134">
      <t>カイゼン</t>
    </rPh>
    <rPh sb="139" eb="141">
      <t>カニュウ</t>
    </rPh>
    <rPh sb="141" eb="143">
      <t>ソクシン</t>
    </rPh>
    <rPh sb="144" eb="145">
      <t>ハカ</t>
    </rPh>
    <rPh sb="146" eb="149">
      <t>スイセンカ</t>
    </rPh>
    <rPh sb="149" eb="150">
      <t>リツ</t>
    </rPh>
    <rPh sb="151" eb="153">
      <t>シセツ</t>
    </rPh>
    <rPh sb="153" eb="156">
      <t>リヨウリツ</t>
    </rPh>
    <rPh sb="157" eb="159">
      <t>コウジョウ</t>
    </rPh>
    <rPh sb="162" eb="165">
      <t>シュウエキテキ</t>
    </rPh>
    <rPh sb="165" eb="167">
      <t>シュウシ</t>
    </rPh>
    <rPh sb="167" eb="169">
      <t>ヒリツ</t>
    </rPh>
    <rPh sb="170" eb="172">
      <t>ケイヒ</t>
    </rPh>
    <rPh sb="172" eb="174">
      <t>カイシュウ</t>
    </rPh>
    <rPh sb="174" eb="175">
      <t>リツ</t>
    </rPh>
    <rPh sb="185" eb="187">
      <t>ヒツヨウ</t>
    </rPh>
    <phoneticPr fontId="4"/>
  </si>
  <si>
    <t>　健全な経営に近づけるためにも、加入促進を図り加入率を上げ、料金収入を増やす必要がある。
　使用料収入において維持管理費を賄えるよう改善を図りたい。</t>
    <rPh sb="1" eb="3">
      <t>ケンゼン</t>
    </rPh>
    <rPh sb="4" eb="6">
      <t>ケイエイ</t>
    </rPh>
    <rPh sb="7" eb="8">
      <t>チカ</t>
    </rPh>
    <rPh sb="16" eb="18">
      <t>カニュウ</t>
    </rPh>
    <rPh sb="18" eb="20">
      <t>ソクシン</t>
    </rPh>
    <rPh sb="21" eb="22">
      <t>ハカ</t>
    </rPh>
    <rPh sb="23" eb="25">
      <t>カニュウ</t>
    </rPh>
    <rPh sb="25" eb="26">
      <t>リツ</t>
    </rPh>
    <rPh sb="27" eb="28">
      <t>ア</t>
    </rPh>
    <rPh sb="30" eb="32">
      <t>リョウキン</t>
    </rPh>
    <rPh sb="32" eb="34">
      <t>シュウニュウ</t>
    </rPh>
    <rPh sb="35" eb="36">
      <t>フ</t>
    </rPh>
    <rPh sb="38" eb="40">
      <t>ヒツヨウ</t>
    </rPh>
    <rPh sb="46" eb="49">
      <t>シヨウリョウ</t>
    </rPh>
    <rPh sb="49" eb="51">
      <t>シュウニュウ</t>
    </rPh>
    <rPh sb="55" eb="57">
      <t>イジ</t>
    </rPh>
    <rPh sb="57" eb="60">
      <t>カンリヒ</t>
    </rPh>
    <rPh sb="61" eb="62">
      <t>マカナ</t>
    </rPh>
    <rPh sb="66" eb="68">
      <t>カイゼン</t>
    </rPh>
    <rPh sb="69" eb="70">
      <t>ハカ</t>
    </rPh>
    <phoneticPr fontId="4"/>
  </si>
  <si>
    <t>　施設の供用開始から15年・13年を迎えようとしており、機器設備の修繕も増加してきた。
　今後は改修や更新を計画的に行い、費用の平準化を図らなければならない。</t>
    <rPh sb="1" eb="3">
      <t>シセツ</t>
    </rPh>
    <rPh sb="4" eb="6">
      <t>キョウヨウ</t>
    </rPh>
    <rPh sb="6" eb="8">
      <t>カイシ</t>
    </rPh>
    <rPh sb="12" eb="13">
      <t>ネン</t>
    </rPh>
    <rPh sb="16" eb="17">
      <t>ネン</t>
    </rPh>
    <rPh sb="18" eb="19">
      <t>ムカ</t>
    </rPh>
    <rPh sb="28" eb="30">
      <t>キキ</t>
    </rPh>
    <rPh sb="30" eb="32">
      <t>セツビ</t>
    </rPh>
    <rPh sb="33" eb="35">
      <t>シュウゼン</t>
    </rPh>
    <rPh sb="36" eb="38">
      <t>ゾウカ</t>
    </rPh>
    <rPh sb="45" eb="47">
      <t>コンゴ</t>
    </rPh>
    <rPh sb="48" eb="50">
      <t>カイシュウ</t>
    </rPh>
    <rPh sb="51" eb="53">
      <t>コウシン</t>
    </rPh>
    <rPh sb="54" eb="57">
      <t>ケイカクテキ</t>
    </rPh>
    <rPh sb="58" eb="59">
      <t>オコナ</t>
    </rPh>
    <rPh sb="61" eb="63">
      <t>ヒヨウ</t>
    </rPh>
    <rPh sb="64" eb="67">
      <t>ヘイジュンカ</t>
    </rPh>
    <rPh sb="68" eb="69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</si>
</sst>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148160"/>
        <c:axId val="10381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0.08</c:v>
                </c:pt>
                <c:pt idx="2">
                  <c:v>0.06</c:v>
                </c:pt>
                <c:pt idx="3">
                  <c:v>0.04</c:v>
                </c:pt>
                <c:pt idx="4">
                  <c:v>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48160"/>
        <c:axId val="103817984"/>
      </c:lineChart>
      <c:dateAx>
        <c:axId val="10314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817984"/>
        <c:crosses val="autoZero"/>
        <c:auto val="1"/>
        <c:lblOffset val="100"/>
        <c:baseTimeUnit val="years"/>
      </c:dateAx>
      <c:valAx>
        <c:axId val="10381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14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38.659999999999997</c:v>
                </c:pt>
                <c:pt idx="1">
                  <c:v>36.97</c:v>
                </c:pt>
                <c:pt idx="2">
                  <c:v>36.97</c:v>
                </c:pt>
                <c:pt idx="3">
                  <c:v>36.549999999999997</c:v>
                </c:pt>
                <c:pt idx="4">
                  <c:v>36.130000000000003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31712"/>
        <c:axId val="105350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44.65</c:v>
                </c:pt>
                <c:pt idx="1">
                  <c:v>46.85</c:v>
                </c:pt>
                <c:pt idx="2">
                  <c:v>46.06</c:v>
                </c:pt>
                <c:pt idx="3">
                  <c:v>45.95</c:v>
                </c:pt>
                <c:pt idx="4">
                  <c:v>44.69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31712"/>
        <c:axId val="105350272"/>
      </c:lineChart>
      <c:dateAx>
        <c:axId val="10533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350272"/>
        <c:crosses val="autoZero"/>
        <c:auto val="1"/>
        <c:lblOffset val="100"/>
        <c:baseTimeUnit val="years"/>
      </c:dateAx>
      <c:valAx>
        <c:axId val="105350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33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59.96</c:v>
                </c:pt>
                <c:pt idx="1">
                  <c:v>57.4</c:v>
                </c:pt>
                <c:pt idx="2">
                  <c:v>57.4</c:v>
                </c:pt>
                <c:pt idx="3">
                  <c:v>58.03</c:v>
                </c:pt>
                <c:pt idx="4">
                  <c:v>59.15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384576"/>
        <c:axId val="10539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73.599999999999994</c:v>
                </c:pt>
                <c:pt idx="1">
                  <c:v>73.78</c:v>
                </c:pt>
                <c:pt idx="2">
                  <c:v>72.989999999999995</c:v>
                </c:pt>
                <c:pt idx="3">
                  <c:v>71.97</c:v>
                </c:pt>
                <c:pt idx="4">
                  <c:v>70.59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384576"/>
        <c:axId val="105390848"/>
      </c:lineChart>
      <c:dateAx>
        <c:axId val="10538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390848"/>
        <c:crosses val="autoZero"/>
        <c:auto val="1"/>
        <c:lblOffset val="100"/>
        <c:baseTimeUnit val="years"/>
      </c:dateAx>
      <c:valAx>
        <c:axId val="10539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38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82.81</c:v>
                </c:pt>
                <c:pt idx="1">
                  <c:v>86.51</c:v>
                </c:pt>
                <c:pt idx="2">
                  <c:v>86.65</c:v>
                </c:pt>
                <c:pt idx="3">
                  <c:v>86.52</c:v>
                </c:pt>
                <c:pt idx="4">
                  <c:v>86.67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52288"/>
        <c:axId val="10386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52288"/>
        <c:axId val="103866752"/>
      </c:lineChart>
      <c:dateAx>
        <c:axId val="10385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866752"/>
        <c:crosses val="autoZero"/>
        <c:auto val="1"/>
        <c:lblOffset val="100"/>
        <c:baseTimeUnit val="years"/>
      </c:dateAx>
      <c:valAx>
        <c:axId val="10386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85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2864"/>
        <c:axId val="103903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92864"/>
        <c:axId val="103903232"/>
      </c:lineChart>
      <c:dateAx>
        <c:axId val="103892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903232"/>
        <c:crosses val="autoZero"/>
        <c:auto val="1"/>
        <c:lblOffset val="100"/>
        <c:baseTimeUnit val="years"/>
      </c:dateAx>
      <c:valAx>
        <c:axId val="103903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892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94304"/>
        <c:axId val="10499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4304"/>
        <c:axId val="104996224"/>
      </c:lineChart>
      <c:dateAx>
        <c:axId val="104994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996224"/>
        <c:crosses val="autoZero"/>
        <c:auto val="1"/>
        <c:lblOffset val="100"/>
        <c:baseTimeUnit val="years"/>
      </c:dateAx>
      <c:valAx>
        <c:axId val="10499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994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8992"/>
        <c:axId val="10503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8992"/>
        <c:axId val="105039360"/>
      </c:lineChart>
      <c:dateAx>
        <c:axId val="105028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039360"/>
        <c:crosses val="autoZero"/>
        <c:auto val="1"/>
        <c:lblOffset val="100"/>
        <c:baseTimeUnit val="years"/>
      </c:dateAx>
      <c:valAx>
        <c:axId val="10503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28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65472"/>
        <c:axId val="105079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5472"/>
        <c:axId val="105079936"/>
      </c:lineChart>
      <c:dateAx>
        <c:axId val="105065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079936"/>
        <c:crosses val="autoZero"/>
        <c:auto val="1"/>
        <c:lblOffset val="100"/>
        <c:baseTimeUnit val="years"/>
      </c:dateAx>
      <c:valAx>
        <c:axId val="105079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65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87744"/>
        <c:axId val="105089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1316.7</c:v>
                </c:pt>
                <c:pt idx="1">
                  <c:v>1224.75</c:v>
                </c:pt>
                <c:pt idx="2">
                  <c:v>1144.05</c:v>
                </c:pt>
                <c:pt idx="3">
                  <c:v>1117.1099999999999</c:v>
                </c:pt>
                <c:pt idx="4">
                  <c:v>1161.05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87744"/>
        <c:axId val="105089664"/>
      </c:lineChart>
      <c:dateAx>
        <c:axId val="105087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089664"/>
        <c:crosses val="autoZero"/>
        <c:auto val="1"/>
        <c:lblOffset val="100"/>
        <c:baseTimeUnit val="years"/>
      </c:dateAx>
      <c:valAx>
        <c:axId val="105089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087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73.58</c:v>
                </c:pt>
                <c:pt idx="1">
                  <c:v>76.5</c:v>
                </c:pt>
                <c:pt idx="2">
                  <c:v>77.37</c:v>
                </c:pt>
                <c:pt idx="3">
                  <c:v>74.209999999999994</c:v>
                </c:pt>
                <c:pt idx="4">
                  <c:v>72.16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48800"/>
        <c:axId val="10515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43.24</c:v>
                </c:pt>
                <c:pt idx="1">
                  <c:v>42.13</c:v>
                </c:pt>
                <c:pt idx="2">
                  <c:v>42.48</c:v>
                </c:pt>
                <c:pt idx="3">
                  <c:v>41.04</c:v>
                </c:pt>
                <c:pt idx="4">
                  <c:v>41.08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48800"/>
        <c:axId val="105150720"/>
      </c:lineChart>
      <c:dateAx>
        <c:axId val="10514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150720"/>
        <c:crosses val="autoZero"/>
        <c:auto val="1"/>
        <c:lblOffset val="100"/>
        <c:baseTimeUnit val="years"/>
      </c:dateAx>
      <c:valAx>
        <c:axId val="10515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14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264.35000000000002</c:v>
                </c:pt>
                <c:pt idx="1">
                  <c:v>272.10000000000002</c:v>
                </c:pt>
                <c:pt idx="2">
                  <c:v>257.49</c:v>
                </c:pt>
                <c:pt idx="3">
                  <c:v>264.88</c:v>
                </c:pt>
                <c:pt idx="4">
                  <c:v>285.01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76448"/>
        <c:axId val="10518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338.76</c:v>
                </c:pt>
                <c:pt idx="1">
                  <c:v>348.41</c:v>
                </c:pt>
                <c:pt idx="2">
                  <c:v>343.8</c:v>
                </c:pt>
                <c:pt idx="3">
                  <c:v>357.08</c:v>
                </c:pt>
                <c:pt idx="4">
                  <c:v>378.08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76448"/>
        <c:axId val="105182720"/>
      </c:lineChart>
      <c:dateAx>
        <c:axId val="10517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182720"/>
        <c:crosses val="autoZero"/>
        <c:auto val="1"/>
        <c:lblOffset val="100"/>
        <c:baseTimeUnit val="years"/>
      </c:dateAx>
      <c:valAx>
        <c:axId val="10518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5176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S34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高知県　黒潮町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F3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12137</v>
      </c>
      <c r="AM8" s="47"/>
      <c r="AN8" s="47"/>
      <c r="AO8" s="47"/>
      <c r="AP8" s="47"/>
      <c r="AQ8" s="47"/>
      <c r="AR8" s="47"/>
      <c r="AS8" s="47"/>
      <c r="AT8" s="43">
        <f>データ!S6</f>
        <v>188.58</v>
      </c>
      <c r="AU8" s="43"/>
      <c r="AV8" s="43"/>
      <c r="AW8" s="43"/>
      <c r="AX8" s="43"/>
      <c r="AY8" s="43"/>
      <c r="AZ8" s="43"/>
      <c r="BA8" s="43"/>
      <c r="BB8" s="43">
        <f>データ!T6</f>
        <v>64.36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4.84</v>
      </c>
      <c r="Q10" s="43"/>
      <c r="R10" s="43"/>
      <c r="S10" s="43"/>
      <c r="T10" s="43"/>
      <c r="U10" s="43"/>
      <c r="V10" s="43"/>
      <c r="W10" s="43">
        <f>データ!P6</f>
        <v>100</v>
      </c>
      <c r="X10" s="43"/>
      <c r="Y10" s="43"/>
      <c r="Z10" s="43"/>
      <c r="AA10" s="43"/>
      <c r="AB10" s="43"/>
      <c r="AC10" s="43"/>
      <c r="AD10" s="47">
        <f>データ!Q6</f>
        <v>3900</v>
      </c>
      <c r="AE10" s="47"/>
      <c r="AF10" s="47"/>
      <c r="AG10" s="47"/>
      <c r="AH10" s="47"/>
      <c r="AI10" s="47"/>
      <c r="AJ10" s="47"/>
      <c r="AK10" s="2"/>
      <c r="AL10" s="47">
        <f>データ!U6</f>
        <v>585</v>
      </c>
      <c r="AM10" s="47"/>
      <c r="AN10" s="47"/>
      <c r="AO10" s="47"/>
      <c r="AP10" s="47"/>
      <c r="AQ10" s="47"/>
      <c r="AR10" s="47"/>
      <c r="AS10" s="47"/>
      <c r="AT10" s="43">
        <f>データ!V6</f>
        <v>0.23</v>
      </c>
      <c r="AU10" s="43"/>
      <c r="AV10" s="43"/>
      <c r="AW10" s="43"/>
      <c r="AX10" s="43"/>
      <c r="AY10" s="43"/>
      <c r="AZ10" s="43"/>
      <c r="BA10" s="43"/>
      <c r="BB10" s="43">
        <f>データ!W6</f>
        <v>2543.48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110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394289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高知県　黒潮町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4.84</v>
      </c>
      <c r="P6" s="32">
        <f t="shared" si="3"/>
        <v>100</v>
      </c>
      <c r="Q6" s="32">
        <f t="shared" si="3"/>
        <v>3900</v>
      </c>
      <c r="R6" s="32">
        <f t="shared" si="3"/>
        <v>12137</v>
      </c>
      <c r="S6" s="32">
        <f t="shared" si="3"/>
        <v>188.58</v>
      </c>
      <c r="T6" s="32">
        <f t="shared" si="3"/>
        <v>64.36</v>
      </c>
      <c r="U6" s="32">
        <f t="shared" si="3"/>
        <v>585</v>
      </c>
      <c r="V6" s="32">
        <f t="shared" si="3"/>
        <v>0.23</v>
      </c>
      <c r="W6" s="32">
        <f t="shared" si="3"/>
        <v>2543.48</v>
      </c>
      <c r="X6" s="33">
        <f>IF(X7="",NA(),X7)</f>
        <v>82.81</v>
      </c>
      <c r="Y6" s="33">
        <f t="shared" ref="Y6:AG6" si="4">IF(Y7="",NA(),Y7)</f>
        <v>86.51</v>
      </c>
      <c r="Z6" s="33">
        <f t="shared" si="4"/>
        <v>86.65</v>
      </c>
      <c r="AA6" s="33">
        <f t="shared" si="4"/>
        <v>86.52</v>
      </c>
      <c r="AB6" s="33">
        <f t="shared" si="4"/>
        <v>86.67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1316.7</v>
      </c>
      <c r="BK6" s="33">
        <f t="shared" si="7"/>
        <v>1224.75</v>
      </c>
      <c r="BL6" s="33">
        <f t="shared" si="7"/>
        <v>1144.05</v>
      </c>
      <c r="BM6" s="33">
        <f t="shared" si="7"/>
        <v>1117.1099999999999</v>
      </c>
      <c r="BN6" s="33">
        <f t="shared" si="7"/>
        <v>1161.05</v>
      </c>
      <c r="BO6" s="32" t="str">
        <f>IF(BO7="","",IF(BO7="-","【-】","【"&amp;SUBSTITUTE(TEXT(BO7,"#,##0.00"),"-","△")&amp;"】"))</f>
        <v>【992.47】</v>
      </c>
      <c r="BP6" s="33">
        <f>IF(BP7="",NA(),BP7)</f>
        <v>73.58</v>
      </c>
      <c r="BQ6" s="33">
        <f t="shared" ref="BQ6:BY6" si="8">IF(BQ7="",NA(),BQ7)</f>
        <v>76.5</v>
      </c>
      <c r="BR6" s="33">
        <f t="shared" si="8"/>
        <v>77.37</v>
      </c>
      <c r="BS6" s="33">
        <f t="shared" si="8"/>
        <v>74.209999999999994</v>
      </c>
      <c r="BT6" s="33">
        <f t="shared" si="8"/>
        <v>72.16</v>
      </c>
      <c r="BU6" s="33">
        <f t="shared" si="8"/>
        <v>43.24</v>
      </c>
      <c r="BV6" s="33">
        <f t="shared" si="8"/>
        <v>42.13</v>
      </c>
      <c r="BW6" s="33">
        <f t="shared" si="8"/>
        <v>42.48</v>
      </c>
      <c r="BX6" s="33">
        <f t="shared" si="8"/>
        <v>41.04</v>
      </c>
      <c r="BY6" s="33">
        <f t="shared" si="8"/>
        <v>41.08</v>
      </c>
      <c r="BZ6" s="32" t="str">
        <f>IF(BZ7="","",IF(BZ7="-","【-】","【"&amp;SUBSTITUTE(TEXT(BZ7,"#,##0.00"),"-","△")&amp;"】"))</f>
        <v>【51.49】</v>
      </c>
      <c r="CA6" s="33">
        <f>IF(CA7="",NA(),CA7)</f>
        <v>264.35000000000002</v>
      </c>
      <c r="CB6" s="33">
        <f t="shared" ref="CB6:CJ6" si="9">IF(CB7="",NA(),CB7)</f>
        <v>272.10000000000002</v>
      </c>
      <c r="CC6" s="33">
        <f t="shared" si="9"/>
        <v>257.49</v>
      </c>
      <c r="CD6" s="33">
        <f t="shared" si="9"/>
        <v>264.88</v>
      </c>
      <c r="CE6" s="33">
        <f t="shared" si="9"/>
        <v>285.01</v>
      </c>
      <c r="CF6" s="33">
        <f t="shared" si="9"/>
        <v>338.76</v>
      </c>
      <c r="CG6" s="33">
        <f t="shared" si="9"/>
        <v>348.41</v>
      </c>
      <c r="CH6" s="33">
        <f t="shared" si="9"/>
        <v>343.8</v>
      </c>
      <c r="CI6" s="33">
        <f t="shared" si="9"/>
        <v>357.08</v>
      </c>
      <c r="CJ6" s="33">
        <f t="shared" si="9"/>
        <v>378.08</v>
      </c>
      <c r="CK6" s="32" t="str">
        <f>IF(CK7="","",IF(CK7="-","【-】","【"&amp;SUBSTITUTE(TEXT(CK7,"#,##0.00"),"-","△")&amp;"】"))</f>
        <v>【295.10】</v>
      </c>
      <c r="CL6" s="33">
        <f>IF(CL7="",NA(),CL7)</f>
        <v>38.659999999999997</v>
      </c>
      <c r="CM6" s="33">
        <f t="shared" ref="CM6:CU6" si="10">IF(CM7="",NA(),CM7)</f>
        <v>36.97</v>
      </c>
      <c r="CN6" s="33">
        <f t="shared" si="10"/>
        <v>36.97</v>
      </c>
      <c r="CO6" s="33">
        <f t="shared" si="10"/>
        <v>36.549999999999997</v>
      </c>
      <c r="CP6" s="33">
        <f t="shared" si="10"/>
        <v>36.130000000000003</v>
      </c>
      <c r="CQ6" s="33">
        <f t="shared" si="10"/>
        <v>44.65</v>
      </c>
      <c r="CR6" s="33">
        <f t="shared" si="10"/>
        <v>46.85</v>
      </c>
      <c r="CS6" s="33">
        <f t="shared" si="10"/>
        <v>46.06</v>
      </c>
      <c r="CT6" s="33">
        <f t="shared" si="10"/>
        <v>45.95</v>
      </c>
      <c r="CU6" s="33">
        <f t="shared" si="10"/>
        <v>44.69</v>
      </c>
      <c r="CV6" s="32" t="str">
        <f>IF(CV7="","",IF(CV7="-","【-】","【"&amp;SUBSTITUTE(TEXT(CV7,"#,##0.00"),"-","△")&amp;"】"))</f>
        <v>【53.32】</v>
      </c>
      <c r="CW6" s="33">
        <f>IF(CW7="",NA(),CW7)</f>
        <v>59.96</v>
      </c>
      <c r="CX6" s="33">
        <f t="shared" ref="CX6:DF6" si="11">IF(CX7="",NA(),CX7)</f>
        <v>57.4</v>
      </c>
      <c r="CY6" s="33">
        <f t="shared" si="11"/>
        <v>57.4</v>
      </c>
      <c r="CZ6" s="33">
        <f t="shared" si="11"/>
        <v>58.03</v>
      </c>
      <c r="DA6" s="33">
        <f t="shared" si="11"/>
        <v>59.15</v>
      </c>
      <c r="DB6" s="33">
        <f t="shared" si="11"/>
        <v>73.599999999999994</v>
      </c>
      <c r="DC6" s="33">
        <f t="shared" si="11"/>
        <v>73.78</v>
      </c>
      <c r="DD6" s="33">
        <f t="shared" si="11"/>
        <v>72.989999999999995</v>
      </c>
      <c r="DE6" s="33">
        <f t="shared" si="11"/>
        <v>71.97</v>
      </c>
      <c r="DF6" s="33">
        <f t="shared" si="11"/>
        <v>70.59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2">
        <f t="shared" si="14"/>
        <v>0</v>
      </c>
      <c r="EJ6" s="33">
        <f t="shared" si="14"/>
        <v>0.08</v>
      </c>
      <c r="EK6" s="33">
        <f t="shared" si="14"/>
        <v>0.06</v>
      </c>
      <c r="EL6" s="33">
        <f t="shared" si="14"/>
        <v>0.04</v>
      </c>
      <c r="EM6" s="33">
        <f t="shared" si="14"/>
        <v>7.0000000000000007E-2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394289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4.84</v>
      </c>
      <c r="P7" s="36">
        <v>100</v>
      </c>
      <c r="Q7" s="36">
        <v>3900</v>
      </c>
      <c r="R7" s="36">
        <v>12137</v>
      </c>
      <c r="S7" s="36">
        <v>188.58</v>
      </c>
      <c r="T7" s="36">
        <v>64.36</v>
      </c>
      <c r="U7" s="36">
        <v>585</v>
      </c>
      <c r="V7" s="36">
        <v>0.23</v>
      </c>
      <c r="W7" s="36">
        <v>2543.48</v>
      </c>
      <c r="X7" s="36">
        <v>82.81</v>
      </c>
      <c r="Y7" s="36">
        <v>86.51</v>
      </c>
      <c r="Z7" s="36">
        <v>86.65</v>
      </c>
      <c r="AA7" s="36">
        <v>86.52</v>
      </c>
      <c r="AB7" s="36">
        <v>86.67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1316.7</v>
      </c>
      <c r="BK7" s="36">
        <v>1224.75</v>
      </c>
      <c r="BL7" s="36">
        <v>1144.05</v>
      </c>
      <c r="BM7" s="36">
        <v>1117.1099999999999</v>
      </c>
      <c r="BN7" s="36">
        <v>1161.05</v>
      </c>
      <c r="BO7" s="36">
        <v>992.47</v>
      </c>
      <c r="BP7" s="36">
        <v>73.58</v>
      </c>
      <c r="BQ7" s="36">
        <v>76.5</v>
      </c>
      <c r="BR7" s="36">
        <v>77.37</v>
      </c>
      <c r="BS7" s="36">
        <v>74.209999999999994</v>
      </c>
      <c r="BT7" s="36">
        <v>72.16</v>
      </c>
      <c r="BU7" s="36">
        <v>43.24</v>
      </c>
      <c r="BV7" s="36">
        <v>42.13</v>
      </c>
      <c r="BW7" s="36">
        <v>42.48</v>
      </c>
      <c r="BX7" s="36">
        <v>41.04</v>
      </c>
      <c r="BY7" s="36">
        <v>41.08</v>
      </c>
      <c r="BZ7" s="36">
        <v>51.49</v>
      </c>
      <c r="CA7" s="36">
        <v>264.35000000000002</v>
      </c>
      <c r="CB7" s="36">
        <v>272.10000000000002</v>
      </c>
      <c r="CC7" s="36">
        <v>257.49</v>
      </c>
      <c r="CD7" s="36">
        <v>264.88</v>
      </c>
      <c r="CE7" s="36">
        <v>285.01</v>
      </c>
      <c r="CF7" s="36">
        <v>338.76</v>
      </c>
      <c r="CG7" s="36">
        <v>348.41</v>
      </c>
      <c r="CH7" s="36">
        <v>343.8</v>
      </c>
      <c r="CI7" s="36">
        <v>357.08</v>
      </c>
      <c r="CJ7" s="36">
        <v>378.08</v>
      </c>
      <c r="CK7" s="36">
        <v>295.10000000000002</v>
      </c>
      <c r="CL7" s="36">
        <v>38.659999999999997</v>
      </c>
      <c r="CM7" s="36">
        <v>36.97</v>
      </c>
      <c r="CN7" s="36">
        <v>36.97</v>
      </c>
      <c r="CO7" s="36">
        <v>36.549999999999997</v>
      </c>
      <c r="CP7" s="36">
        <v>36.130000000000003</v>
      </c>
      <c r="CQ7" s="36">
        <v>44.65</v>
      </c>
      <c r="CR7" s="36">
        <v>46.85</v>
      </c>
      <c r="CS7" s="36">
        <v>46.06</v>
      </c>
      <c r="CT7" s="36">
        <v>45.95</v>
      </c>
      <c r="CU7" s="36">
        <v>44.69</v>
      </c>
      <c r="CV7" s="36">
        <v>53.32</v>
      </c>
      <c r="CW7" s="36">
        <v>59.96</v>
      </c>
      <c r="CX7" s="36">
        <v>57.4</v>
      </c>
      <c r="CY7" s="36">
        <v>57.4</v>
      </c>
      <c r="CZ7" s="36">
        <v>58.03</v>
      </c>
      <c r="DA7" s="36">
        <v>59.15</v>
      </c>
      <c r="DB7" s="36">
        <v>73.599999999999994</v>
      </c>
      <c r="DC7" s="36">
        <v>73.78</v>
      </c>
      <c r="DD7" s="36">
        <v>72.989999999999995</v>
      </c>
      <c r="DE7" s="36">
        <v>71.97</v>
      </c>
      <c r="DF7" s="36">
        <v>70.59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</v>
      </c>
      <c r="EJ7" s="36">
        <v>0.08</v>
      </c>
      <c r="EK7" s="36">
        <v>0.06</v>
      </c>
      <c r="EL7" s="36">
        <v>0.04</v>
      </c>
      <c r="EM7" s="36">
        <v>7.0000000000000007E-2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河村 孝宏</cp:lastModifiedBy>
  <dcterms:created xsi:type="dcterms:W3CDTF">2016-02-03T09:17:52Z</dcterms:created>
  <dcterms:modified xsi:type="dcterms:W3CDTF">2016-02-18T04:48:44Z</dcterms:modified>
  <cp:category/>
</cp:coreProperties>
</file>