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14385" yWindow="-15" windowWidth="14430" windowHeight="1278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C10" i="5" l="1"/>
  <c r="D10" i="5"/>
  <c r="E10" i="5"/>
  <c r="B10" i="5"/>
</calcChain>
</file>

<file path=xl/sharedStrings.xml><?xml version="1.0" encoding="utf-8"?>
<sst xmlns="http://schemas.openxmlformats.org/spreadsheetml/2006/main" count="221" uniqueCount="110">
  <si>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</si>
  <si>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</si>
  <si>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</si>
  <si>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</si>
  <si>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</si>
  <si>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</si>
  <si>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</si>
  <si>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</si>
  <si>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</si>
  <si>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</si>
  <si>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</si>
  <si>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</si>
  <si>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</si>
  <si>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</si>
  <si>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</si>
  <si>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</si>
  <si>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</si>
  <si>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</si>
  <si>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</si>
  <si>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</si>
  <si>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</si>
  <si>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</si>
  <si>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</si>
  <si>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</si>
  <si>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</si>
  <si>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</si>
  <si>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</si>
  <si>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</si>
  <si>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</si>
  <si>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</si>
  <si>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</si>
  <si>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</si>
  <si>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</si>
  <si>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</si>
  <si>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</si>
  <si>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</si>
  <si>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</si>
  <si>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</si>
  <si>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</si>
  <si>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</si>
  <si>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</si>
  <si>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</si>
  <si>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</si>
  <si>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</si>
  <si>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</si>
  <si>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</si>
  <si>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</si>
  <si>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</si>
  <si>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</si>
  <si>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</si>
  <si>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</si>
  <si>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</si>
  <si>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</si>
  <si>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</si>
  <si>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</si>
  <si>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</si>
  <si>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</si>
  <si>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</si>
  <si>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</si>
  <si>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</si>
  <si>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</si>
  <si>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</si>
  <si>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</si>
  <si>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</si>
  <si>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</si>
  <si>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</si>
  <si>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</si>
  <si>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</si>
  <si>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</si>
  <si>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</si>
  <si>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</si>
  <si>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</si>
  <si>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</si>
  <si>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</si>
  <si>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</si>
  <si>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</si>
  <si>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</si>
  <si>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</si>
  <si>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</si>
  <si>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</si>
  <si>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</si>
  <si>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</si>
  <si>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</si>
  <si>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</si>
  <si>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</si>
  <si>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</si>
  <si>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</si>
  <si>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</si>
  <si>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</si>
  <si>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</si>
  <si>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</si>
  <si>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</si>
  <si>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</si>
  <si>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</si>
  <si>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</si>
  <si>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高知県　大月町</t>
  </si>
  <si>
    <t>法非適用</t>
  </si>
  <si>
    <t>下水道事業</t>
  </si>
  <si>
    <t>漁業集落排水</t>
  </si>
  <si>
    <t>H2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</si>
  <si>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</si>
  <si>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</si>
  <si>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</si>
  <si>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</si>
  <si>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</si>
  <si>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</si>
  <si>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</si>
  <si>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漁業集落排水処理施設については、概ね7年～10年ごとに小規模な施設改修を行っているが、管渠については、法定耐用年数が経過するまで22年あるため、更新を行っていない。</t>
    <rPh sb="0" eb="2">
      <t>ギョギョウ</t>
    </rPh>
    <rPh sb="2" eb="4">
      <t>シュウラク</t>
    </rPh>
    <rPh sb="4" eb="6">
      <t>ハイスイ</t>
    </rPh>
    <rPh sb="6" eb="8">
      <t>ショリ</t>
    </rPh>
    <rPh sb="8" eb="10">
      <t>シセツ</t>
    </rPh>
    <rPh sb="16" eb="17">
      <t>オオム</t>
    </rPh>
    <rPh sb="19" eb="20">
      <t>ネン</t>
    </rPh>
    <rPh sb="23" eb="24">
      <t>ネン</t>
    </rPh>
    <rPh sb="27" eb="30">
      <t>ショウキボ</t>
    </rPh>
    <rPh sb="31" eb="33">
      <t>シセツ</t>
    </rPh>
    <rPh sb="33" eb="35">
      <t>カイシュウ</t>
    </rPh>
    <rPh sb="36" eb="37">
      <t>オコナ</t>
    </rPh>
    <rPh sb="43" eb="45">
      <t>カンキョ</t>
    </rPh>
    <rPh sb="51" eb="53">
      <t>ホウテイ</t>
    </rPh>
    <rPh sb="53" eb="55">
      <t>タイヨウ</t>
    </rPh>
    <rPh sb="55" eb="57">
      <t>ネンスウ</t>
    </rPh>
    <rPh sb="58" eb="60">
      <t>ケイカ</t>
    </rPh>
    <rPh sb="66" eb="67">
      <t>ネン</t>
    </rPh>
    <rPh sb="72" eb="74">
      <t>コウシン</t>
    </rPh>
    <rPh sb="75" eb="76">
      <t>オコナ</t>
    </rPh>
    <phoneticPr fontId="4"/>
  </si>
  <si>
    <t>①収益的収支比率は、小規模な施設改修を行ったH25年度以外は、人口減により、減少傾向にはあるものの、100%を上回る数値で推移している。　　　　④昭和62年度の供用開始以来、大規模な施設改修や、管渠の更新を行っていないため、企業債は発行していない。　　　　　　　　　　　　　　　　　　　　　　　⑤経費回収率は、小規模な施設改修を行ったH25年度以外は、100%を上回る数値で推移している。　　　　⑥汚水処理原価は、増加傾向にはあるが、類似団体と比べて低い数値で推移している。　　　　　　　　　⑦施設利用率は、平均値を下回っており、人口減により、減少傾向にあることから、今後の処理水量の動向により施設のダウンサイジングを含めた施設改修の検討が必要となっている。　　　　　　　　　　　　　　　⑧水洗化率は、平均値を下回っており、ほぼ横ばいで推移している。水洗化率向上のための普及啓発活動の強化が必要である。　　　　　　　　　　　　　　　　　</t>
    <rPh sb="1" eb="4">
      <t>シュウエキテキ</t>
    </rPh>
    <rPh sb="4" eb="6">
      <t>シュウシ</t>
    </rPh>
    <rPh sb="6" eb="8">
      <t>ヒリツ</t>
    </rPh>
    <rPh sb="10" eb="13">
      <t>ショウキボ</t>
    </rPh>
    <rPh sb="14" eb="16">
      <t>シセツ</t>
    </rPh>
    <rPh sb="16" eb="18">
      <t>カイシュウ</t>
    </rPh>
    <rPh sb="19" eb="20">
      <t>オコナ</t>
    </rPh>
    <rPh sb="25" eb="27">
      <t>ネンド</t>
    </rPh>
    <rPh sb="27" eb="29">
      <t>イガイ</t>
    </rPh>
    <rPh sb="31" eb="33">
      <t>ジンコウ</t>
    </rPh>
    <rPh sb="38" eb="40">
      <t>ゲンショウ</t>
    </rPh>
    <rPh sb="40" eb="42">
      <t>ケイコウ</t>
    </rPh>
    <rPh sb="55" eb="57">
      <t>ウワマワ</t>
    </rPh>
    <rPh sb="58" eb="60">
      <t>スウチ</t>
    </rPh>
    <rPh sb="61" eb="63">
      <t>スイイ</t>
    </rPh>
    <rPh sb="73" eb="75">
      <t>ショウワ</t>
    </rPh>
    <rPh sb="77" eb="79">
      <t>ネンド</t>
    </rPh>
    <rPh sb="80" eb="82">
      <t>キョウヨウ</t>
    </rPh>
    <rPh sb="82" eb="84">
      <t>カイシ</t>
    </rPh>
    <rPh sb="84" eb="86">
      <t>イライ</t>
    </rPh>
    <rPh sb="87" eb="90">
      <t>ダイキボ</t>
    </rPh>
    <rPh sb="91" eb="93">
      <t>シセツ</t>
    </rPh>
    <rPh sb="93" eb="95">
      <t>カイシュウ</t>
    </rPh>
    <rPh sb="97" eb="99">
      <t>カンキョ</t>
    </rPh>
    <rPh sb="100" eb="102">
      <t>コウシン</t>
    </rPh>
    <rPh sb="103" eb="104">
      <t>オコナ</t>
    </rPh>
    <rPh sb="112" eb="114">
      <t>キギョウ</t>
    </rPh>
    <rPh sb="114" eb="115">
      <t>サイ</t>
    </rPh>
    <rPh sb="116" eb="118">
      <t>ハッコウ</t>
    </rPh>
    <rPh sb="148" eb="150">
      <t>ケイヒ</t>
    </rPh>
    <rPh sb="150" eb="152">
      <t>カイシュウ</t>
    </rPh>
    <rPh sb="152" eb="153">
      <t>リツ</t>
    </rPh>
    <rPh sb="199" eb="201">
      <t>オスイ</t>
    </rPh>
    <rPh sb="201" eb="203">
      <t>ショリ</t>
    </rPh>
    <rPh sb="203" eb="205">
      <t>ゲンカ</t>
    </rPh>
    <rPh sb="207" eb="209">
      <t>ゾウカ</t>
    </rPh>
    <rPh sb="209" eb="211">
      <t>ケイコウ</t>
    </rPh>
    <rPh sb="217" eb="219">
      <t>ルイジ</t>
    </rPh>
    <rPh sb="219" eb="221">
      <t>ダンタイ</t>
    </rPh>
    <rPh sb="222" eb="223">
      <t>クラ</t>
    </rPh>
    <rPh sb="225" eb="226">
      <t>ヒク</t>
    </rPh>
    <rPh sb="227" eb="229">
      <t>スウチ</t>
    </rPh>
    <rPh sb="230" eb="232">
      <t>スイイ</t>
    </rPh>
    <rPh sb="247" eb="249">
      <t>シセツ</t>
    </rPh>
    <rPh sb="249" eb="252">
      <t>リヨウリツ</t>
    </rPh>
    <rPh sb="254" eb="257">
      <t>ヘイキンチ</t>
    </rPh>
    <rPh sb="258" eb="260">
      <t>シタマワ</t>
    </rPh>
    <rPh sb="265" eb="268">
      <t>ジンコウゲン</t>
    </rPh>
    <rPh sb="272" eb="274">
      <t>ゲンショウ</t>
    </rPh>
    <rPh sb="274" eb="276">
      <t>ケイコウ</t>
    </rPh>
    <rPh sb="284" eb="286">
      <t>コンゴ</t>
    </rPh>
    <rPh sb="287" eb="289">
      <t>ショリ</t>
    </rPh>
    <rPh sb="289" eb="291">
      <t>スイリョウ</t>
    </rPh>
    <rPh sb="292" eb="294">
      <t>ドウコウ</t>
    </rPh>
    <rPh sb="297" eb="299">
      <t>シセツ</t>
    </rPh>
    <rPh sb="309" eb="310">
      <t>フク</t>
    </rPh>
    <rPh sb="312" eb="314">
      <t>シセツ</t>
    </rPh>
    <rPh sb="314" eb="316">
      <t>カイシュウ</t>
    </rPh>
    <rPh sb="317" eb="319">
      <t>ケントウ</t>
    </rPh>
    <rPh sb="320" eb="322">
      <t>ヒツヨウ</t>
    </rPh>
    <rPh sb="345" eb="348">
      <t>スイセンカ</t>
    </rPh>
    <rPh sb="348" eb="349">
      <t>リツ</t>
    </rPh>
    <rPh sb="351" eb="354">
      <t>ヘイキンチ</t>
    </rPh>
    <rPh sb="355" eb="357">
      <t>シタマワ</t>
    </rPh>
    <rPh sb="364" eb="365">
      <t>ヨコ</t>
    </rPh>
    <rPh sb="368" eb="370">
      <t>スイイ</t>
    </rPh>
    <rPh sb="375" eb="378">
      <t>スイセンカ</t>
    </rPh>
    <rPh sb="378" eb="379">
      <t>リツ</t>
    </rPh>
    <rPh sb="379" eb="381">
      <t>コウジョウ</t>
    </rPh>
    <rPh sb="385" eb="387">
      <t>フキュウ</t>
    </rPh>
    <rPh sb="387" eb="389">
      <t>ケイハツ</t>
    </rPh>
    <rPh sb="389" eb="391">
      <t>カツドウ</t>
    </rPh>
    <rPh sb="392" eb="394">
      <t>キョウカ</t>
    </rPh>
    <rPh sb="395" eb="397">
      <t>ヒツヨウ</t>
    </rPh>
    <phoneticPr fontId="4"/>
  </si>
  <si>
    <t>他会計からの繰り入れを行っておらず、料金収入等で経営できていることから、H26年度までは類似団体と比較して、概ね健全で効率の良い経営ができているといえる。しかし今後は、人口減により、料金収入や、施設利用率の減少が見込まれるため、施設のダウンサイジングの検討や、管渠の更新計画を含めた、長期的な経営計画の策定が必要となっている。</t>
    <rPh sb="0" eb="1">
      <t>タ</t>
    </rPh>
    <rPh sb="1" eb="3">
      <t>カイケイ</t>
    </rPh>
    <rPh sb="6" eb="7">
      <t>ク</t>
    </rPh>
    <rPh sb="8" eb="9">
      <t>イ</t>
    </rPh>
    <rPh sb="11" eb="12">
      <t>オコナ</t>
    </rPh>
    <rPh sb="18" eb="20">
      <t>リョウキン</t>
    </rPh>
    <rPh sb="20" eb="22">
      <t>シュウニュウ</t>
    </rPh>
    <rPh sb="22" eb="23">
      <t>トウ</t>
    </rPh>
    <rPh sb="24" eb="26">
      <t>ケイエイ</t>
    </rPh>
    <rPh sb="80" eb="82">
      <t>コンゴ</t>
    </rPh>
    <rPh sb="84" eb="86">
      <t>ジンコウ</t>
    </rPh>
    <rPh sb="91" eb="93">
      <t>リョウキン</t>
    </rPh>
    <rPh sb="93" eb="95">
      <t>シュウニュウ</t>
    </rPh>
    <rPh sb="97" eb="99">
      <t>シセツ</t>
    </rPh>
    <rPh sb="99" eb="102">
      <t>リヨウリツ</t>
    </rPh>
    <rPh sb="103" eb="105">
      <t>ゲンショウ</t>
    </rPh>
    <rPh sb="106" eb="108">
      <t>ミコ</t>
    </rPh>
    <rPh sb="114" eb="116">
      <t>シセツ</t>
    </rPh>
    <rPh sb="126" eb="128">
      <t>ケントウ</t>
    </rPh>
    <rPh sb="130" eb="132">
      <t>カンキョ</t>
    </rPh>
    <rPh sb="133" eb="135">
      <t>コウシン</t>
    </rPh>
    <rPh sb="135" eb="137">
      <t>ケイカク</t>
    </rPh>
    <rPh sb="138" eb="139">
      <t>フク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</si>
</sst>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2370816"/>
        <c:axId val="9238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0.01</c:v>
                </c:pt>
                <c:pt idx="1">
                  <c:v>0.02</c:v>
                </c:pt>
                <c:pt idx="2" formatCode="#,##0.00;&quot;△&quot;#,##0.00">
                  <c:v>0</c:v>
                </c:pt>
                <c:pt idx="3">
                  <c:v>0.14000000000000001</c:v>
                </c:pt>
                <c:pt idx="4">
                  <c:v>0.05</c:v>
                </c:pt>
              </c:numCache>
            </c:numRef>
          </c:val>
          <c:smooth val="0"/>
        </c:ser>
        <c:dLbls>
          <c:showLegendKey val="0"/>
          <c:showVal val="0"/>
          <c:showCatName val="0"/>
          <c:showSerName val="0"/>
          <c:showPercent val="0"/>
          <c:showBubbleSize val="0"/>
        </c:dLbls>
        <c:marker val="1"/>
        <c:smooth val="0"/>
        <c:axId val="92370816"/>
        <c:axId val="92381184"/>
      </c:lineChart>
      <c:dateAx>
        <c:axId val="92370816"/>
        <c:scaling>
          <c:orientation val="minMax"/>
        </c:scaling>
        <c:delete val="1"/>
        <c:axPos val="b"/>
        <c:numFmt formatCode="ge" sourceLinked="1"/>
        <c:majorTickMark val="none"/>
        <c:minorTickMark val="none"/>
        <c:tickLblPos val="none"/>
        <c:crossAx val="92381184"/>
        <c:crosses val="autoZero"/>
        <c:auto val="1"/>
        <c:lblOffset val="100"/>
        <c:baseTimeUnit val="years"/>
      </c:dateAx>
      <c:valAx>
        <c:axId val="9238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370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35.39</c:v>
                </c:pt>
                <c:pt idx="1">
                  <c:v>34.159999999999997</c:v>
                </c:pt>
                <c:pt idx="2">
                  <c:v>32.1</c:v>
                </c:pt>
                <c:pt idx="3">
                  <c:v>31.69</c:v>
                </c:pt>
                <c:pt idx="4">
                  <c:v>30.04</c:v>
                </c:pt>
              </c:numCache>
            </c:numRef>
          </c:val>
        </c:ser>
        <c:dLbls>
          <c:showLegendKey val="0"/>
          <c:showVal val="0"/>
          <c:showCatName val="0"/>
          <c:showSerName val="0"/>
          <c:showPercent val="0"/>
          <c:showBubbleSize val="0"/>
        </c:dLbls>
        <c:gapWidth val="150"/>
        <c:axId val="94800128"/>
        <c:axId val="94822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37.4</c:v>
                </c:pt>
                <c:pt idx="1">
                  <c:v>37.130000000000003</c:v>
                </c:pt>
                <c:pt idx="2">
                  <c:v>38.24</c:v>
                </c:pt>
                <c:pt idx="3">
                  <c:v>39.42</c:v>
                </c:pt>
                <c:pt idx="4">
                  <c:v>39.68</c:v>
                </c:pt>
              </c:numCache>
            </c:numRef>
          </c:val>
          <c:smooth val="0"/>
        </c:ser>
        <c:dLbls>
          <c:showLegendKey val="0"/>
          <c:showVal val="0"/>
          <c:showCatName val="0"/>
          <c:showSerName val="0"/>
          <c:showPercent val="0"/>
          <c:showBubbleSize val="0"/>
        </c:dLbls>
        <c:marker val="1"/>
        <c:smooth val="0"/>
        <c:axId val="94800128"/>
        <c:axId val="94822784"/>
      </c:lineChart>
      <c:dateAx>
        <c:axId val="94800128"/>
        <c:scaling>
          <c:orientation val="minMax"/>
        </c:scaling>
        <c:delete val="1"/>
        <c:axPos val="b"/>
        <c:numFmt formatCode="ge" sourceLinked="1"/>
        <c:majorTickMark val="none"/>
        <c:minorTickMark val="none"/>
        <c:tickLblPos val="none"/>
        <c:crossAx val="94822784"/>
        <c:crosses val="autoZero"/>
        <c:auto val="1"/>
        <c:lblOffset val="100"/>
        <c:baseTimeUnit val="years"/>
      </c:dateAx>
      <c:valAx>
        <c:axId val="94822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800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68.290000000000006</c:v>
                </c:pt>
                <c:pt idx="1">
                  <c:v>70.19</c:v>
                </c:pt>
                <c:pt idx="2">
                  <c:v>68.89</c:v>
                </c:pt>
                <c:pt idx="3">
                  <c:v>70.67</c:v>
                </c:pt>
                <c:pt idx="4">
                  <c:v>70.83</c:v>
                </c:pt>
              </c:numCache>
            </c:numRef>
          </c:val>
        </c:ser>
        <c:dLbls>
          <c:showLegendKey val="0"/>
          <c:showVal val="0"/>
          <c:showCatName val="0"/>
          <c:showSerName val="0"/>
          <c:showPercent val="0"/>
          <c:showBubbleSize val="0"/>
        </c:dLbls>
        <c:gapWidth val="150"/>
        <c:axId val="94861184"/>
        <c:axId val="94867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80.989999999999995</c:v>
                </c:pt>
                <c:pt idx="1">
                  <c:v>81.8</c:v>
                </c:pt>
                <c:pt idx="2">
                  <c:v>81.84</c:v>
                </c:pt>
                <c:pt idx="3">
                  <c:v>82.97</c:v>
                </c:pt>
                <c:pt idx="4">
                  <c:v>83.95</c:v>
                </c:pt>
              </c:numCache>
            </c:numRef>
          </c:val>
          <c:smooth val="0"/>
        </c:ser>
        <c:dLbls>
          <c:showLegendKey val="0"/>
          <c:showVal val="0"/>
          <c:showCatName val="0"/>
          <c:showSerName val="0"/>
          <c:showPercent val="0"/>
          <c:showBubbleSize val="0"/>
        </c:dLbls>
        <c:marker val="1"/>
        <c:smooth val="0"/>
        <c:axId val="94861184"/>
        <c:axId val="94867456"/>
      </c:lineChart>
      <c:dateAx>
        <c:axId val="94861184"/>
        <c:scaling>
          <c:orientation val="minMax"/>
        </c:scaling>
        <c:delete val="1"/>
        <c:axPos val="b"/>
        <c:numFmt formatCode="ge" sourceLinked="1"/>
        <c:majorTickMark val="none"/>
        <c:minorTickMark val="none"/>
        <c:tickLblPos val="none"/>
        <c:crossAx val="94867456"/>
        <c:crosses val="autoZero"/>
        <c:auto val="1"/>
        <c:lblOffset val="100"/>
        <c:baseTimeUnit val="years"/>
      </c:dateAx>
      <c:valAx>
        <c:axId val="94867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861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126.44</c:v>
                </c:pt>
                <c:pt idx="1">
                  <c:v>124.41</c:v>
                </c:pt>
                <c:pt idx="2">
                  <c:v>106.68</c:v>
                </c:pt>
                <c:pt idx="3">
                  <c:v>92.86</c:v>
                </c:pt>
                <c:pt idx="4">
                  <c:v>110.89</c:v>
                </c:pt>
              </c:numCache>
            </c:numRef>
          </c:val>
        </c:ser>
        <c:dLbls>
          <c:showLegendKey val="0"/>
          <c:showVal val="0"/>
          <c:showCatName val="0"/>
          <c:showSerName val="0"/>
          <c:showPercent val="0"/>
          <c:showBubbleSize val="0"/>
        </c:dLbls>
        <c:gapWidth val="150"/>
        <c:axId val="92997120"/>
        <c:axId val="92999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2997120"/>
        <c:axId val="92999040"/>
      </c:lineChart>
      <c:dateAx>
        <c:axId val="92997120"/>
        <c:scaling>
          <c:orientation val="minMax"/>
        </c:scaling>
        <c:delete val="1"/>
        <c:axPos val="b"/>
        <c:numFmt formatCode="ge" sourceLinked="1"/>
        <c:majorTickMark val="none"/>
        <c:minorTickMark val="none"/>
        <c:tickLblPos val="none"/>
        <c:crossAx val="92999040"/>
        <c:crosses val="autoZero"/>
        <c:auto val="1"/>
        <c:lblOffset val="100"/>
        <c:baseTimeUnit val="years"/>
      </c:dateAx>
      <c:valAx>
        <c:axId val="92999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997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3041792"/>
        <c:axId val="93043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3041792"/>
        <c:axId val="93043712"/>
      </c:lineChart>
      <c:dateAx>
        <c:axId val="93041792"/>
        <c:scaling>
          <c:orientation val="minMax"/>
        </c:scaling>
        <c:delete val="1"/>
        <c:axPos val="b"/>
        <c:numFmt formatCode="ge" sourceLinked="1"/>
        <c:majorTickMark val="none"/>
        <c:minorTickMark val="none"/>
        <c:tickLblPos val="none"/>
        <c:crossAx val="93043712"/>
        <c:crosses val="autoZero"/>
        <c:auto val="1"/>
        <c:lblOffset val="100"/>
        <c:baseTimeUnit val="years"/>
      </c:dateAx>
      <c:valAx>
        <c:axId val="93043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041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4597888"/>
        <c:axId val="94599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4597888"/>
        <c:axId val="94599808"/>
      </c:lineChart>
      <c:dateAx>
        <c:axId val="94597888"/>
        <c:scaling>
          <c:orientation val="minMax"/>
        </c:scaling>
        <c:delete val="1"/>
        <c:axPos val="b"/>
        <c:numFmt formatCode="ge" sourceLinked="1"/>
        <c:majorTickMark val="none"/>
        <c:minorTickMark val="none"/>
        <c:tickLblPos val="none"/>
        <c:crossAx val="94599808"/>
        <c:crosses val="autoZero"/>
        <c:auto val="1"/>
        <c:lblOffset val="100"/>
        <c:baseTimeUnit val="years"/>
      </c:dateAx>
      <c:valAx>
        <c:axId val="94599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597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4634752"/>
        <c:axId val="94636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4634752"/>
        <c:axId val="94636672"/>
      </c:lineChart>
      <c:dateAx>
        <c:axId val="94634752"/>
        <c:scaling>
          <c:orientation val="minMax"/>
        </c:scaling>
        <c:delete val="1"/>
        <c:axPos val="b"/>
        <c:numFmt formatCode="ge" sourceLinked="1"/>
        <c:majorTickMark val="none"/>
        <c:minorTickMark val="none"/>
        <c:tickLblPos val="none"/>
        <c:crossAx val="94636672"/>
        <c:crosses val="autoZero"/>
        <c:auto val="1"/>
        <c:lblOffset val="100"/>
        <c:baseTimeUnit val="years"/>
      </c:dateAx>
      <c:valAx>
        <c:axId val="94636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634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4671232"/>
        <c:axId val="94673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4671232"/>
        <c:axId val="94673152"/>
      </c:lineChart>
      <c:dateAx>
        <c:axId val="94671232"/>
        <c:scaling>
          <c:orientation val="minMax"/>
        </c:scaling>
        <c:delete val="1"/>
        <c:axPos val="b"/>
        <c:numFmt formatCode="ge" sourceLinked="1"/>
        <c:majorTickMark val="none"/>
        <c:minorTickMark val="none"/>
        <c:tickLblPos val="none"/>
        <c:crossAx val="94673152"/>
        <c:crosses val="autoZero"/>
        <c:auto val="1"/>
        <c:lblOffset val="100"/>
        <c:baseTimeUnit val="years"/>
      </c:dateAx>
      <c:valAx>
        <c:axId val="94673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671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4969856"/>
        <c:axId val="94971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804.21</c:v>
                </c:pt>
                <c:pt idx="1">
                  <c:v>866.07</c:v>
                </c:pt>
                <c:pt idx="2">
                  <c:v>827.19</c:v>
                </c:pt>
                <c:pt idx="3">
                  <c:v>817.63</c:v>
                </c:pt>
                <c:pt idx="4">
                  <c:v>830.5</c:v>
                </c:pt>
              </c:numCache>
            </c:numRef>
          </c:val>
          <c:smooth val="0"/>
        </c:ser>
        <c:dLbls>
          <c:showLegendKey val="0"/>
          <c:showVal val="0"/>
          <c:showCatName val="0"/>
          <c:showSerName val="0"/>
          <c:showPercent val="0"/>
          <c:showBubbleSize val="0"/>
        </c:dLbls>
        <c:marker val="1"/>
        <c:smooth val="0"/>
        <c:axId val="94969856"/>
        <c:axId val="94971776"/>
      </c:lineChart>
      <c:dateAx>
        <c:axId val="94969856"/>
        <c:scaling>
          <c:orientation val="minMax"/>
        </c:scaling>
        <c:delete val="1"/>
        <c:axPos val="b"/>
        <c:numFmt formatCode="ge" sourceLinked="1"/>
        <c:majorTickMark val="none"/>
        <c:minorTickMark val="none"/>
        <c:tickLblPos val="none"/>
        <c:crossAx val="94971776"/>
        <c:crosses val="autoZero"/>
        <c:auto val="1"/>
        <c:lblOffset val="100"/>
        <c:baseTimeUnit val="years"/>
      </c:dateAx>
      <c:valAx>
        <c:axId val="94971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9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123.6</c:v>
                </c:pt>
                <c:pt idx="1">
                  <c:v>121.71</c:v>
                </c:pt>
                <c:pt idx="2">
                  <c:v>106.68</c:v>
                </c:pt>
                <c:pt idx="3">
                  <c:v>92.7</c:v>
                </c:pt>
                <c:pt idx="4">
                  <c:v>110.89</c:v>
                </c:pt>
              </c:numCache>
            </c:numRef>
          </c:val>
        </c:ser>
        <c:dLbls>
          <c:showLegendKey val="0"/>
          <c:showVal val="0"/>
          <c:showCatName val="0"/>
          <c:showSerName val="0"/>
          <c:showPercent val="0"/>
          <c:showBubbleSize val="0"/>
        </c:dLbls>
        <c:gapWidth val="150"/>
        <c:axId val="95006080"/>
        <c:axId val="95012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48.08</c:v>
                </c:pt>
                <c:pt idx="1">
                  <c:v>43.46</c:v>
                </c:pt>
                <c:pt idx="2">
                  <c:v>45.01</c:v>
                </c:pt>
                <c:pt idx="3">
                  <c:v>46.31</c:v>
                </c:pt>
                <c:pt idx="4">
                  <c:v>43.66</c:v>
                </c:pt>
              </c:numCache>
            </c:numRef>
          </c:val>
          <c:smooth val="0"/>
        </c:ser>
        <c:dLbls>
          <c:showLegendKey val="0"/>
          <c:showVal val="0"/>
          <c:showCatName val="0"/>
          <c:showSerName val="0"/>
          <c:showPercent val="0"/>
          <c:showBubbleSize val="0"/>
        </c:dLbls>
        <c:marker val="1"/>
        <c:smooth val="0"/>
        <c:axId val="95006080"/>
        <c:axId val="95012352"/>
      </c:lineChart>
      <c:dateAx>
        <c:axId val="95006080"/>
        <c:scaling>
          <c:orientation val="minMax"/>
        </c:scaling>
        <c:delete val="1"/>
        <c:axPos val="b"/>
        <c:numFmt formatCode="ge" sourceLinked="1"/>
        <c:majorTickMark val="none"/>
        <c:minorTickMark val="none"/>
        <c:tickLblPos val="none"/>
        <c:crossAx val="95012352"/>
        <c:crosses val="autoZero"/>
        <c:auto val="1"/>
        <c:lblOffset val="100"/>
        <c:baseTimeUnit val="years"/>
      </c:dateAx>
      <c:valAx>
        <c:axId val="95012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006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117.85</c:v>
                </c:pt>
                <c:pt idx="1">
                  <c:v>121.57</c:v>
                </c:pt>
                <c:pt idx="2">
                  <c:v>152.63</c:v>
                </c:pt>
                <c:pt idx="3">
                  <c:v>176.24</c:v>
                </c:pt>
                <c:pt idx="4">
                  <c:v>152.53</c:v>
                </c:pt>
              </c:numCache>
            </c:numRef>
          </c:val>
        </c:ser>
        <c:dLbls>
          <c:showLegendKey val="0"/>
          <c:showVal val="0"/>
          <c:showCatName val="0"/>
          <c:showSerName val="0"/>
          <c:showPercent val="0"/>
          <c:showBubbleSize val="0"/>
        </c:dLbls>
        <c:gapWidth val="150"/>
        <c:axId val="94784128"/>
        <c:axId val="94786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313.41000000000003</c:v>
                </c:pt>
                <c:pt idx="1">
                  <c:v>359.48</c:v>
                </c:pt>
                <c:pt idx="2">
                  <c:v>350.91</c:v>
                </c:pt>
                <c:pt idx="3">
                  <c:v>349.08</c:v>
                </c:pt>
                <c:pt idx="4">
                  <c:v>382.09</c:v>
                </c:pt>
              </c:numCache>
            </c:numRef>
          </c:val>
          <c:smooth val="0"/>
        </c:ser>
        <c:dLbls>
          <c:showLegendKey val="0"/>
          <c:showVal val="0"/>
          <c:showCatName val="0"/>
          <c:showSerName val="0"/>
          <c:showPercent val="0"/>
          <c:showBubbleSize val="0"/>
        </c:dLbls>
        <c:marker val="1"/>
        <c:smooth val="0"/>
        <c:axId val="94784128"/>
        <c:axId val="94786304"/>
      </c:lineChart>
      <c:dateAx>
        <c:axId val="94784128"/>
        <c:scaling>
          <c:orientation val="minMax"/>
        </c:scaling>
        <c:delete val="1"/>
        <c:axPos val="b"/>
        <c:numFmt formatCode="ge" sourceLinked="1"/>
        <c:majorTickMark val="none"/>
        <c:minorTickMark val="none"/>
        <c:tickLblPos val="none"/>
        <c:crossAx val="94786304"/>
        <c:crosses val="autoZero"/>
        <c:auto val="1"/>
        <c:lblOffset val="100"/>
        <c:baseTimeUnit val="years"/>
      </c:dateAx>
      <c:valAx>
        <c:axId val="94786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784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【1,078.58】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【77.00】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【35.64】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【419.50】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【40.39】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W58" zoomScaleNormal="100" workbookViewId="0">
      <selection activeCell="CA65" sqref="CA65"/>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高知県　大月町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漁業集落排水</v>
      </c>
      <c r="Q8" s="70"/>
      <c r="R8" s="70"/>
      <c r="S8" s="70"/>
      <c r="T8" s="70"/>
      <c r="U8" s="70"/>
      <c r="V8" s="70"/>
      <c r="W8" s="70" t="str">
        <f>データ!L6</f>
        <v>H2</v>
      </c>
      <c r="X8" s="70"/>
      <c r="Y8" s="70"/>
      <c r="Z8" s="70"/>
      <c r="AA8" s="70"/>
      <c r="AB8" s="70"/>
      <c r="AC8" s="70"/>
      <c r="AD8" s="3"/>
      <c r="AE8" s="3"/>
      <c r="AF8" s="3"/>
      <c r="AG8" s="3"/>
      <c r="AH8" s="3"/>
      <c r="AI8" s="3"/>
      <c r="AJ8" s="3"/>
      <c r="AK8" s="3"/>
      <c r="AL8" s="64">
        <f>データ!R6</f>
        <v>5689</v>
      </c>
      <c r="AM8" s="64"/>
      <c r="AN8" s="64"/>
      <c r="AO8" s="64"/>
      <c r="AP8" s="64"/>
      <c r="AQ8" s="64"/>
      <c r="AR8" s="64"/>
      <c r="AS8" s="64"/>
      <c r="AT8" s="63">
        <f>データ!S6</f>
        <v>102.94</v>
      </c>
      <c r="AU8" s="63"/>
      <c r="AV8" s="63"/>
      <c r="AW8" s="63"/>
      <c r="AX8" s="63"/>
      <c r="AY8" s="63"/>
      <c r="AZ8" s="63"/>
      <c r="BA8" s="63"/>
      <c r="BB8" s="63">
        <f>データ!T6</f>
        <v>55.27</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5.96</v>
      </c>
      <c r="Q10" s="63"/>
      <c r="R10" s="63"/>
      <c r="S10" s="63"/>
      <c r="T10" s="63"/>
      <c r="U10" s="63"/>
      <c r="V10" s="63"/>
      <c r="W10" s="63">
        <f>データ!P6</f>
        <v>100</v>
      </c>
      <c r="X10" s="63"/>
      <c r="Y10" s="63"/>
      <c r="Z10" s="63"/>
      <c r="AA10" s="63"/>
      <c r="AB10" s="63"/>
      <c r="AC10" s="63"/>
      <c r="AD10" s="64">
        <f>データ!Q6</f>
        <v>2900</v>
      </c>
      <c r="AE10" s="64"/>
      <c r="AF10" s="64"/>
      <c r="AG10" s="64"/>
      <c r="AH10" s="64"/>
      <c r="AI10" s="64"/>
      <c r="AJ10" s="64"/>
      <c r="AK10" s="2"/>
      <c r="AL10" s="64">
        <f>データ!U6</f>
        <v>336</v>
      </c>
      <c r="AM10" s="64"/>
      <c r="AN10" s="64"/>
      <c r="AO10" s="64"/>
      <c r="AP10" s="64"/>
      <c r="AQ10" s="64"/>
      <c r="AR10" s="64"/>
      <c r="AS10" s="64"/>
      <c r="AT10" s="63">
        <f>データ!V6</f>
        <v>0.54</v>
      </c>
      <c r="AU10" s="63"/>
      <c r="AV10" s="63"/>
      <c r="AW10" s="63"/>
      <c r="AX10" s="63"/>
      <c r="AY10" s="63"/>
      <c r="AZ10" s="63"/>
      <c r="BA10" s="63"/>
      <c r="BB10" s="63">
        <f>データ!W6</f>
        <v>622.22</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107</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35</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53</v>
      </c>
      <c r="B4" s="28"/>
      <c r="C4" s="28"/>
      <c r="D4" s="28"/>
      <c r="E4" s="28"/>
      <c r="F4" s="28"/>
      <c r="G4" s="28"/>
      <c r="H4" s="77"/>
      <c r="I4" s="78"/>
      <c r="J4" s="78"/>
      <c r="K4" s="78"/>
      <c r="L4" s="78"/>
      <c r="M4" s="78"/>
      <c r="N4" s="78"/>
      <c r="O4" s="78"/>
      <c r="P4" s="78"/>
      <c r="Q4" s="78"/>
      <c r="R4" s="78"/>
      <c r="S4" s="78"/>
      <c r="T4" s="78"/>
      <c r="U4" s="78"/>
      <c r="V4" s="78"/>
      <c r="W4" s="79"/>
      <c r="X4" s="73" t="s">
        <v>54</v>
      </c>
      <c r="Y4" s="73"/>
      <c r="Z4" s="73"/>
      <c r="AA4" s="73"/>
      <c r="AB4" s="73"/>
      <c r="AC4" s="73"/>
      <c r="AD4" s="73"/>
      <c r="AE4" s="73"/>
      <c r="AF4" s="73"/>
      <c r="AG4" s="73"/>
      <c r="AH4" s="73"/>
      <c r="AI4" s="73" t="s">
        <v>55</v>
      </c>
      <c r="AJ4" s="73"/>
      <c r="AK4" s="73"/>
      <c r="AL4" s="73"/>
      <c r="AM4" s="73"/>
      <c r="AN4" s="73"/>
      <c r="AO4" s="73"/>
      <c r="AP4" s="73"/>
      <c r="AQ4" s="73"/>
      <c r="AR4" s="73"/>
      <c r="AS4" s="73"/>
      <c r="AT4" s="73" t="s">
        <v>56</v>
      </c>
      <c r="AU4" s="73"/>
      <c r="AV4" s="73"/>
      <c r="AW4" s="73"/>
      <c r="AX4" s="73"/>
      <c r="AY4" s="73"/>
      <c r="AZ4" s="73"/>
      <c r="BA4" s="73"/>
      <c r="BB4" s="73"/>
      <c r="BC4" s="73"/>
      <c r="BD4" s="73"/>
      <c r="BE4" s="73" t="s">
        <v>57</v>
      </c>
      <c r="BF4" s="73"/>
      <c r="BG4" s="73"/>
      <c r="BH4" s="73"/>
      <c r="BI4" s="73"/>
      <c r="BJ4" s="73"/>
      <c r="BK4" s="73"/>
      <c r="BL4" s="73"/>
      <c r="BM4" s="73"/>
      <c r="BN4" s="73"/>
      <c r="BO4" s="73"/>
      <c r="BP4" s="73" t="s">
        <v>58</v>
      </c>
      <c r="BQ4" s="73"/>
      <c r="BR4" s="73"/>
      <c r="BS4" s="73"/>
      <c r="BT4" s="73"/>
      <c r="BU4" s="73"/>
      <c r="BV4" s="73"/>
      <c r="BW4" s="73"/>
      <c r="BX4" s="73"/>
      <c r="BY4" s="73"/>
      <c r="BZ4" s="73"/>
      <c r="CA4" s="73" t="s">
        <v>59</v>
      </c>
      <c r="CB4" s="73"/>
      <c r="CC4" s="73"/>
      <c r="CD4" s="73"/>
      <c r="CE4" s="73"/>
      <c r="CF4" s="73"/>
      <c r="CG4" s="73"/>
      <c r="CH4" s="73"/>
      <c r="CI4" s="73"/>
      <c r="CJ4" s="73"/>
      <c r="CK4" s="73"/>
      <c r="CL4" s="73" t="s">
        <v>60</v>
      </c>
      <c r="CM4" s="73"/>
      <c r="CN4" s="73"/>
      <c r="CO4" s="73"/>
      <c r="CP4" s="73"/>
      <c r="CQ4" s="73"/>
      <c r="CR4" s="73"/>
      <c r="CS4" s="73"/>
      <c r="CT4" s="73"/>
      <c r="CU4" s="73"/>
      <c r="CV4" s="73"/>
      <c r="CW4" s="73" t="s">
        <v>61</v>
      </c>
      <c r="CX4" s="73"/>
      <c r="CY4" s="73"/>
      <c r="CZ4" s="73"/>
      <c r="DA4" s="73"/>
      <c r="DB4" s="73"/>
      <c r="DC4" s="73"/>
      <c r="DD4" s="73"/>
      <c r="DE4" s="73"/>
      <c r="DF4" s="73"/>
      <c r="DG4" s="73"/>
      <c r="DH4" s="73" t="s">
        <v>62</v>
      </c>
      <c r="DI4" s="73"/>
      <c r="DJ4" s="73"/>
      <c r="DK4" s="73"/>
      <c r="DL4" s="73"/>
      <c r="DM4" s="73"/>
      <c r="DN4" s="73"/>
      <c r="DO4" s="73"/>
      <c r="DP4" s="73"/>
      <c r="DQ4" s="73"/>
      <c r="DR4" s="73"/>
      <c r="DS4" s="73" t="s">
        <v>63</v>
      </c>
      <c r="DT4" s="73"/>
      <c r="DU4" s="73"/>
      <c r="DV4" s="73"/>
      <c r="DW4" s="73"/>
      <c r="DX4" s="73"/>
      <c r="DY4" s="73"/>
      <c r="DZ4" s="73"/>
      <c r="EA4" s="73"/>
      <c r="EB4" s="73"/>
      <c r="EC4" s="73"/>
      <c r="ED4" s="73" t="s">
        <v>64</v>
      </c>
      <c r="EE4" s="73"/>
      <c r="EF4" s="73"/>
      <c r="EG4" s="73"/>
      <c r="EH4" s="73"/>
      <c r="EI4" s="73"/>
      <c r="EJ4" s="73"/>
      <c r="EK4" s="73"/>
      <c r="EL4" s="73"/>
      <c r="EM4" s="73"/>
      <c r="EN4" s="73"/>
    </row>
    <row r="5" spans="1:144">
      <c r="A5" s="26" t="s">
        <v>65</v>
      </c>
      <c r="B5" s="29"/>
      <c r="C5" s="29"/>
      <c r="D5" s="29"/>
      <c r="E5" s="29"/>
      <c r="F5" s="29"/>
      <c r="G5" s="29"/>
      <c r="H5" s="30" t="s">
        <v>66</v>
      </c>
      <c r="I5" s="30" t="s">
        <v>67</v>
      </c>
      <c r="J5" s="30" t="s">
        <v>68</v>
      </c>
      <c r="K5" s="30" t="s">
        <v>69</v>
      </c>
      <c r="L5" s="30" t="s">
        <v>70</v>
      </c>
      <c r="M5" s="30" t="s">
        <v>71</v>
      </c>
      <c r="N5" s="30" t="s">
        <v>72</v>
      </c>
      <c r="O5" s="30" t="s">
        <v>73</v>
      </c>
      <c r="P5" s="30" t="s">
        <v>74</v>
      </c>
      <c r="Q5" s="30" t="s">
        <v>75</v>
      </c>
      <c r="R5" s="30" t="s">
        <v>76</v>
      </c>
      <c r="S5" s="30" t="s">
        <v>77</v>
      </c>
      <c r="T5" s="30" t="s">
        <v>78</v>
      </c>
      <c r="U5" s="30" t="s">
        <v>79</v>
      </c>
      <c r="V5" s="30" t="s">
        <v>80</v>
      </c>
      <c r="W5" s="30" t="s">
        <v>81</v>
      </c>
      <c r="X5" s="30" t="s">
        <v>82</v>
      </c>
      <c r="Y5" s="30" t="s">
        <v>83</v>
      </c>
      <c r="Z5" s="30" t="s">
        <v>84</v>
      </c>
      <c r="AA5" s="30" t="s">
        <v>85</v>
      </c>
      <c r="AB5" s="30" t="s">
        <v>86</v>
      </c>
      <c r="AC5" s="30" t="s">
        <v>87</v>
      </c>
      <c r="AD5" s="30" t="s">
        <v>88</v>
      </c>
      <c r="AE5" s="30" t="s">
        <v>89</v>
      </c>
      <c r="AF5" s="30" t="s">
        <v>90</v>
      </c>
      <c r="AG5" s="30" t="s">
        <v>91</v>
      </c>
      <c r="AH5" s="30" t="s">
        <v>92</v>
      </c>
      <c r="AI5" s="30" t="s">
        <v>82</v>
      </c>
      <c r="AJ5" s="30" t="s">
        <v>83</v>
      </c>
      <c r="AK5" s="30" t="s">
        <v>84</v>
      </c>
      <c r="AL5" s="30" t="s">
        <v>85</v>
      </c>
      <c r="AM5" s="30" t="s">
        <v>86</v>
      </c>
      <c r="AN5" s="30" t="s">
        <v>87</v>
      </c>
      <c r="AO5" s="30" t="s">
        <v>88</v>
      </c>
      <c r="AP5" s="30" t="s">
        <v>89</v>
      </c>
      <c r="AQ5" s="30" t="s">
        <v>90</v>
      </c>
      <c r="AR5" s="30" t="s">
        <v>91</v>
      </c>
      <c r="AS5" s="30" t="s">
        <v>93</v>
      </c>
      <c r="AT5" s="30" t="s">
        <v>82</v>
      </c>
      <c r="AU5" s="30" t="s">
        <v>83</v>
      </c>
      <c r="AV5" s="30" t="s">
        <v>84</v>
      </c>
      <c r="AW5" s="30" t="s">
        <v>85</v>
      </c>
      <c r="AX5" s="30" t="s">
        <v>86</v>
      </c>
      <c r="AY5" s="30" t="s">
        <v>87</v>
      </c>
      <c r="AZ5" s="30" t="s">
        <v>88</v>
      </c>
      <c r="BA5" s="30" t="s">
        <v>89</v>
      </c>
      <c r="BB5" s="30" t="s">
        <v>90</v>
      </c>
      <c r="BC5" s="30" t="s">
        <v>91</v>
      </c>
      <c r="BD5" s="30" t="s">
        <v>93</v>
      </c>
      <c r="BE5" s="30" t="s">
        <v>82</v>
      </c>
      <c r="BF5" s="30" t="s">
        <v>83</v>
      </c>
      <c r="BG5" s="30" t="s">
        <v>84</v>
      </c>
      <c r="BH5" s="30" t="s">
        <v>85</v>
      </c>
      <c r="BI5" s="30" t="s">
        <v>86</v>
      </c>
      <c r="BJ5" s="30" t="s">
        <v>87</v>
      </c>
      <c r="BK5" s="30" t="s">
        <v>88</v>
      </c>
      <c r="BL5" s="30" t="s">
        <v>89</v>
      </c>
      <c r="BM5" s="30" t="s">
        <v>90</v>
      </c>
      <c r="BN5" s="30" t="s">
        <v>91</v>
      </c>
      <c r="BO5" s="30" t="s">
        <v>93</v>
      </c>
      <c r="BP5" s="30" t="s">
        <v>82</v>
      </c>
      <c r="BQ5" s="30" t="s">
        <v>83</v>
      </c>
      <c r="BR5" s="30" t="s">
        <v>84</v>
      </c>
      <c r="BS5" s="30" t="s">
        <v>85</v>
      </c>
      <c r="BT5" s="30" t="s">
        <v>86</v>
      </c>
      <c r="BU5" s="30" t="s">
        <v>87</v>
      </c>
      <c r="BV5" s="30" t="s">
        <v>88</v>
      </c>
      <c r="BW5" s="30" t="s">
        <v>89</v>
      </c>
      <c r="BX5" s="30" t="s">
        <v>90</v>
      </c>
      <c r="BY5" s="30" t="s">
        <v>91</v>
      </c>
      <c r="BZ5" s="30" t="s">
        <v>93</v>
      </c>
      <c r="CA5" s="30" t="s">
        <v>82</v>
      </c>
      <c r="CB5" s="30" t="s">
        <v>83</v>
      </c>
      <c r="CC5" s="30" t="s">
        <v>84</v>
      </c>
      <c r="CD5" s="30" t="s">
        <v>85</v>
      </c>
      <c r="CE5" s="30" t="s">
        <v>86</v>
      </c>
      <c r="CF5" s="30" t="s">
        <v>87</v>
      </c>
      <c r="CG5" s="30" t="s">
        <v>88</v>
      </c>
      <c r="CH5" s="30" t="s">
        <v>89</v>
      </c>
      <c r="CI5" s="30" t="s">
        <v>90</v>
      </c>
      <c r="CJ5" s="30" t="s">
        <v>91</v>
      </c>
      <c r="CK5" s="30" t="s">
        <v>93</v>
      </c>
      <c r="CL5" s="30" t="s">
        <v>82</v>
      </c>
      <c r="CM5" s="30" t="s">
        <v>83</v>
      </c>
      <c r="CN5" s="30" t="s">
        <v>84</v>
      </c>
      <c r="CO5" s="30" t="s">
        <v>85</v>
      </c>
      <c r="CP5" s="30" t="s">
        <v>86</v>
      </c>
      <c r="CQ5" s="30" t="s">
        <v>87</v>
      </c>
      <c r="CR5" s="30" t="s">
        <v>88</v>
      </c>
      <c r="CS5" s="30" t="s">
        <v>89</v>
      </c>
      <c r="CT5" s="30" t="s">
        <v>90</v>
      </c>
      <c r="CU5" s="30" t="s">
        <v>91</v>
      </c>
      <c r="CV5" s="30" t="s">
        <v>93</v>
      </c>
      <c r="CW5" s="30" t="s">
        <v>82</v>
      </c>
      <c r="CX5" s="30" t="s">
        <v>83</v>
      </c>
      <c r="CY5" s="30" t="s">
        <v>84</v>
      </c>
      <c r="CZ5" s="30" t="s">
        <v>85</v>
      </c>
      <c r="DA5" s="30" t="s">
        <v>86</v>
      </c>
      <c r="DB5" s="30" t="s">
        <v>87</v>
      </c>
      <c r="DC5" s="30" t="s">
        <v>88</v>
      </c>
      <c r="DD5" s="30" t="s">
        <v>89</v>
      </c>
      <c r="DE5" s="30" t="s">
        <v>90</v>
      </c>
      <c r="DF5" s="30" t="s">
        <v>91</v>
      </c>
      <c r="DG5" s="30" t="s">
        <v>93</v>
      </c>
      <c r="DH5" s="30" t="s">
        <v>82</v>
      </c>
      <c r="DI5" s="30" t="s">
        <v>83</v>
      </c>
      <c r="DJ5" s="30" t="s">
        <v>84</v>
      </c>
      <c r="DK5" s="30" t="s">
        <v>85</v>
      </c>
      <c r="DL5" s="30" t="s">
        <v>86</v>
      </c>
      <c r="DM5" s="30" t="s">
        <v>87</v>
      </c>
      <c r="DN5" s="30" t="s">
        <v>88</v>
      </c>
      <c r="DO5" s="30" t="s">
        <v>89</v>
      </c>
      <c r="DP5" s="30" t="s">
        <v>90</v>
      </c>
      <c r="DQ5" s="30" t="s">
        <v>91</v>
      </c>
      <c r="DR5" s="30" t="s">
        <v>93</v>
      </c>
      <c r="DS5" s="30" t="s">
        <v>82</v>
      </c>
      <c r="DT5" s="30" t="s">
        <v>83</v>
      </c>
      <c r="DU5" s="30" t="s">
        <v>84</v>
      </c>
      <c r="DV5" s="30" t="s">
        <v>85</v>
      </c>
      <c r="DW5" s="30" t="s">
        <v>86</v>
      </c>
      <c r="DX5" s="30" t="s">
        <v>87</v>
      </c>
      <c r="DY5" s="30" t="s">
        <v>88</v>
      </c>
      <c r="DZ5" s="30" t="s">
        <v>89</v>
      </c>
      <c r="EA5" s="30" t="s">
        <v>90</v>
      </c>
      <c r="EB5" s="30" t="s">
        <v>91</v>
      </c>
      <c r="EC5" s="30" t="s">
        <v>93</v>
      </c>
      <c r="ED5" s="30" t="s">
        <v>82</v>
      </c>
      <c r="EE5" s="30" t="s">
        <v>83</v>
      </c>
      <c r="EF5" s="30" t="s">
        <v>84</v>
      </c>
      <c r="EG5" s="30" t="s">
        <v>85</v>
      </c>
      <c r="EH5" s="30" t="s">
        <v>86</v>
      </c>
      <c r="EI5" s="30" t="s">
        <v>87</v>
      </c>
      <c r="EJ5" s="30" t="s">
        <v>88</v>
      </c>
      <c r="EK5" s="30" t="s">
        <v>89</v>
      </c>
      <c r="EL5" s="30" t="s">
        <v>90</v>
      </c>
      <c r="EM5" s="30" t="s">
        <v>91</v>
      </c>
      <c r="EN5" s="30" t="s">
        <v>93</v>
      </c>
    </row>
    <row r="6" spans="1:144" s="34" customFormat="1">
      <c r="A6" s="26" t="s">
        <v>94</v>
      </c>
      <c r="B6" s="31">
        <f>B7</f>
        <v>2014</v>
      </c>
      <c r="C6" s="31">
        <f t="shared" ref="C6:W6" si="3">C7</f>
        <v>394246</v>
      </c>
      <c r="D6" s="31">
        <f t="shared" si="3"/>
        <v>47</v>
      </c>
      <c r="E6" s="31">
        <f t="shared" si="3"/>
        <v>17</v>
      </c>
      <c r="F6" s="31">
        <f t="shared" si="3"/>
        <v>6</v>
      </c>
      <c r="G6" s="31">
        <f t="shared" si="3"/>
        <v>0</v>
      </c>
      <c r="H6" s="31" t="str">
        <f t="shared" si="3"/>
        <v>高知県　大月町</v>
      </c>
      <c r="I6" s="31" t="str">
        <f t="shared" si="3"/>
        <v>法非適用</v>
      </c>
      <c r="J6" s="31" t="str">
        <f t="shared" si="3"/>
        <v>下水道事業</v>
      </c>
      <c r="K6" s="31" t="str">
        <f t="shared" si="3"/>
        <v>漁業集落排水</v>
      </c>
      <c r="L6" s="31" t="str">
        <f t="shared" si="3"/>
        <v>H2</v>
      </c>
      <c r="M6" s="32" t="str">
        <f t="shared" si="3"/>
        <v>-</v>
      </c>
      <c r="N6" s="32" t="str">
        <f t="shared" si="3"/>
        <v>該当数値なし</v>
      </c>
      <c r="O6" s="32">
        <f t="shared" si="3"/>
        <v>5.96</v>
      </c>
      <c r="P6" s="32">
        <f t="shared" si="3"/>
        <v>100</v>
      </c>
      <c r="Q6" s="32">
        <f t="shared" si="3"/>
        <v>2900</v>
      </c>
      <c r="R6" s="32">
        <f t="shared" si="3"/>
        <v>5689</v>
      </c>
      <c r="S6" s="32">
        <f t="shared" si="3"/>
        <v>102.94</v>
      </c>
      <c r="T6" s="32">
        <f t="shared" si="3"/>
        <v>55.27</v>
      </c>
      <c r="U6" s="32">
        <f t="shared" si="3"/>
        <v>336</v>
      </c>
      <c r="V6" s="32">
        <f t="shared" si="3"/>
        <v>0.54</v>
      </c>
      <c r="W6" s="32">
        <f t="shared" si="3"/>
        <v>622.22</v>
      </c>
      <c r="X6" s="33">
        <f>IF(X7="",NA(),X7)</f>
        <v>126.44</v>
      </c>
      <c r="Y6" s="33">
        <f t="shared" ref="Y6:AG6" si="4">IF(Y7="",NA(),Y7)</f>
        <v>124.41</v>
      </c>
      <c r="Z6" s="33">
        <f t="shared" si="4"/>
        <v>106.68</v>
      </c>
      <c r="AA6" s="33">
        <f t="shared" si="4"/>
        <v>92.86</v>
      </c>
      <c r="AB6" s="33">
        <f t="shared" si="4"/>
        <v>110.89</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804.21</v>
      </c>
      <c r="BK6" s="33">
        <f t="shared" si="7"/>
        <v>866.07</v>
      </c>
      <c r="BL6" s="33">
        <f t="shared" si="7"/>
        <v>827.19</v>
      </c>
      <c r="BM6" s="33">
        <f t="shared" si="7"/>
        <v>817.63</v>
      </c>
      <c r="BN6" s="33">
        <f t="shared" si="7"/>
        <v>830.5</v>
      </c>
      <c r="BO6" s="32" t="str">
        <f>IF(BO7="","",IF(BO7="-","【-】","【"&amp;SUBSTITUTE(TEXT(BO7,"#,##0.00"),"-","△")&amp;"】"))</f>
        <v>【1,078.58】</v>
      </c>
      <c r="BP6" s="33">
        <f>IF(BP7="",NA(),BP7)</f>
        <v>123.6</v>
      </c>
      <c r="BQ6" s="33">
        <f t="shared" ref="BQ6:BY6" si="8">IF(BQ7="",NA(),BQ7)</f>
        <v>121.71</v>
      </c>
      <c r="BR6" s="33">
        <f t="shared" si="8"/>
        <v>106.68</v>
      </c>
      <c r="BS6" s="33">
        <f t="shared" si="8"/>
        <v>92.7</v>
      </c>
      <c r="BT6" s="33">
        <f t="shared" si="8"/>
        <v>110.89</v>
      </c>
      <c r="BU6" s="33">
        <f t="shared" si="8"/>
        <v>48.08</v>
      </c>
      <c r="BV6" s="33">
        <f t="shared" si="8"/>
        <v>43.46</v>
      </c>
      <c r="BW6" s="33">
        <f t="shared" si="8"/>
        <v>45.01</v>
      </c>
      <c r="BX6" s="33">
        <f t="shared" si="8"/>
        <v>46.31</v>
      </c>
      <c r="BY6" s="33">
        <f t="shared" si="8"/>
        <v>43.66</v>
      </c>
      <c r="BZ6" s="32" t="str">
        <f>IF(BZ7="","",IF(BZ7="-","【-】","【"&amp;SUBSTITUTE(TEXT(BZ7,"#,##0.00"),"-","△")&amp;"】"))</f>
        <v>【40.39】</v>
      </c>
      <c r="CA6" s="33">
        <f>IF(CA7="",NA(),CA7)</f>
        <v>117.85</v>
      </c>
      <c r="CB6" s="33">
        <f t="shared" ref="CB6:CJ6" si="9">IF(CB7="",NA(),CB7)</f>
        <v>121.57</v>
      </c>
      <c r="CC6" s="33">
        <f t="shared" si="9"/>
        <v>152.63</v>
      </c>
      <c r="CD6" s="33">
        <f t="shared" si="9"/>
        <v>176.24</v>
      </c>
      <c r="CE6" s="33">
        <f t="shared" si="9"/>
        <v>152.53</v>
      </c>
      <c r="CF6" s="33">
        <f t="shared" si="9"/>
        <v>313.41000000000003</v>
      </c>
      <c r="CG6" s="33">
        <f t="shared" si="9"/>
        <v>359.48</v>
      </c>
      <c r="CH6" s="33">
        <f t="shared" si="9"/>
        <v>350.91</v>
      </c>
      <c r="CI6" s="33">
        <f t="shared" si="9"/>
        <v>349.08</v>
      </c>
      <c r="CJ6" s="33">
        <f t="shared" si="9"/>
        <v>382.09</v>
      </c>
      <c r="CK6" s="32" t="str">
        <f>IF(CK7="","",IF(CK7="-","【-】","【"&amp;SUBSTITUTE(TEXT(CK7,"#,##0.00"),"-","△")&amp;"】"))</f>
        <v>【419.50】</v>
      </c>
      <c r="CL6" s="33">
        <f>IF(CL7="",NA(),CL7)</f>
        <v>35.39</v>
      </c>
      <c r="CM6" s="33">
        <f t="shared" ref="CM6:CU6" si="10">IF(CM7="",NA(),CM7)</f>
        <v>34.159999999999997</v>
      </c>
      <c r="CN6" s="33">
        <f t="shared" si="10"/>
        <v>32.1</v>
      </c>
      <c r="CO6" s="33">
        <f t="shared" si="10"/>
        <v>31.69</v>
      </c>
      <c r="CP6" s="33">
        <f t="shared" si="10"/>
        <v>30.04</v>
      </c>
      <c r="CQ6" s="33">
        <f t="shared" si="10"/>
        <v>37.4</v>
      </c>
      <c r="CR6" s="33">
        <f t="shared" si="10"/>
        <v>37.130000000000003</v>
      </c>
      <c r="CS6" s="33">
        <f t="shared" si="10"/>
        <v>38.24</v>
      </c>
      <c r="CT6" s="33">
        <f t="shared" si="10"/>
        <v>39.42</v>
      </c>
      <c r="CU6" s="33">
        <f t="shared" si="10"/>
        <v>39.68</v>
      </c>
      <c r="CV6" s="32" t="str">
        <f>IF(CV7="","",IF(CV7="-","【-】","【"&amp;SUBSTITUTE(TEXT(CV7,"#,##0.00"),"-","△")&amp;"】"))</f>
        <v>【35.64】</v>
      </c>
      <c r="CW6" s="33">
        <f>IF(CW7="",NA(),CW7)</f>
        <v>68.290000000000006</v>
      </c>
      <c r="CX6" s="33">
        <f t="shared" ref="CX6:DF6" si="11">IF(CX7="",NA(),CX7)</f>
        <v>70.19</v>
      </c>
      <c r="CY6" s="33">
        <f t="shared" si="11"/>
        <v>68.89</v>
      </c>
      <c r="CZ6" s="33">
        <f t="shared" si="11"/>
        <v>70.67</v>
      </c>
      <c r="DA6" s="33">
        <f t="shared" si="11"/>
        <v>70.83</v>
      </c>
      <c r="DB6" s="33">
        <f t="shared" si="11"/>
        <v>80.989999999999995</v>
      </c>
      <c r="DC6" s="33">
        <f t="shared" si="11"/>
        <v>81.8</v>
      </c>
      <c r="DD6" s="33">
        <f t="shared" si="11"/>
        <v>81.84</v>
      </c>
      <c r="DE6" s="33">
        <f t="shared" si="11"/>
        <v>82.97</v>
      </c>
      <c r="DF6" s="33">
        <f t="shared" si="11"/>
        <v>83.95</v>
      </c>
      <c r="DG6" s="32" t="str">
        <f>IF(DG7="","",IF(DG7="-","【-】","【"&amp;SUBSTITUTE(TEXT(DG7,"#,##0.00"),"-","△")&amp;"】"))</f>
        <v>【77.00】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0.01</v>
      </c>
      <c r="EJ6" s="33">
        <f t="shared" si="14"/>
        <v>0.02</v>
      </c>
      <c r="EK6" s="32">
        <f t="shared" si="14"/>
        <v>0</v>
      </c>
      <c r="EL6" s="33">
        <f t="shared" si="14"/>
        <v>0.14000000000000001</v>
      </c>
      <c r="EM6" s="33">
        <f t="shared" si="14"/>
        <v>0.05</v>
      </c>
      <c r="EN6" s="32" t="str">
        <f>IF(EN7="","",IF(EN7="-","【-】","【"&amp;SUBSTITUTE(TEXT(EN7,"#,##0.00"),"-","△")&amp;"】"))</f>
        <v>【0.14】</v>
      </c>
    </row>
    <row r="7" spans="1:144" s="34" customFormat="1">
      <c r="A7" s="26"/>
      <c r="B7" s="35">
        <v>2014</v>
      </c>
      <c r="C7" s="35">
        <v>394246</v>
      </c>
      <c r="D7" s="35">
        <v>47</v>
      </c>
      <c r="E7" s="35">
        <v>17</v>
      </c>
      <c r="F7" s="35">
        <v>6</v>
      </c>
      <c r="G7" s="35">
        <v>0</v>
      </c>
      <c r="H7" s="35" t="s">
        <v>95</v>
      </c>
      <c r="I7" s="35" t="s">
        <v>96</v>
      </c>
      <c r="J7" s="35" t="s">
        <v>97</v>
      </c>
      <c r="K7" s="35" t="s">
        <v>98</v>
      </c>
      <c r="L7" s="35" t="s">
        <v>99</v>
      </c>
      <c r="M7" s="36" t="s">
        <v>100</v>
      </c>
      <c r="N7" s="36" t="s">
        <v>101</v>
      </c>
      <c r="O7" s="36">
        <v>5.96</v>
      </c>
      <c r="P7" s="36">
        <v>100</v>
      </c>
      <c r="Q7" s="36">
        <v>2900</v>
      </c>
      <c r="R7" s="36">
        <v>5689</v>
      </c>
      <c r="S7" s="36">
        <v>102.94</v>
      </c>
      <c r="T7" s="36">
        <v>55.27</v>
      </c>
      <c r="U7" s="36">
        <v>336</v>
      </c>
      <c r="V7" s="36">
        <v>0.54</v>
      </c>
      <c r="W7" s="36">
        <v>622.22</v>
      </c>
      <c r="X7" s="36">
        <v>126.44</v>
      </c>
      <c r="Y7" s="36">
        <v>124.41</v>
      </c>
      <c r="Z7" s="36">
        <v>106.68</v>
      </c>
      <c r="AA7" s="36">
        <v>92.86</v>
      </c>
      <c r="AB7" s="36">
        <v>110.89</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804.21</v>
      </c>
      <c r="BK7" s="36">
        <v>866.07</v>
      </c>
      <c r="BL7" s="36">
        <v>827.19</v>
      </c>
      <c r="BM7" s="36">
        <v>817.63</v>
      </c>
      <c r="BN7" s="36">
        <v>830.5</v>
      </c>
      <c r="BO7" s="36">
        <v>1078.58</v>
      </c>
      <c r="BP7" s="36">
        <v>123.6</v>
      </c>
      <c r="BQ7" s="36">
        <v>121.71</v>
      </c>
      <c r="BR7" s="36">
        <v>106.68</v>
      </c>
      <c r="BS7" s="36">
        <v>92.7</v>
      </c>
      <c r="BT7" s="36">
        <v>110.89</v>
      </c>
      <c r="BU7" s="36">
        <v>48.08</v>
      </c>
      <c r="BV7" s="36">
        <v>43.46</v>
      </c>
      <c r="BW7" s="36">
        <v>45.01</v>
      </c>
      <c r="BX7" s="36">
        <v>46.31</v>
      </c>
      <c r="BY7" s="36">
        <v>43.66</v>
      </c>
      <c r="BZ7" s="36">
        <v>40.39</v>
      </c>
      <c r="CA7" s="36">
        <v>117.85</v>
      </c>
      <c r="CB7" s="36">
        <v>121.57</v>
      </c>
      <c r="CC7" s="36">
        <v>152.63</v>
      </c>
      <c r="CD7" s="36">
        <v>176.24</v>
      </c>
      <c r="CE7" s="36">
        <v>152.53</v>
      </c>
      <c r="CF7" s="36">
        <v>313.41000000000003</v>
      </c>
      <c r="CG7" s="36">
        <v>359.48</v>
      </c>
      <c r="CH7" s="36">
        <v>350.91</v>
      </c>
      <c r="CI7" s="36">
        <v>349.08</v>
      </c>
      <c r="CJ7" s="36">
        <v>382.09</v>
      </c>
      <c r="CK7" s="36">
        <v>419.5</v>
      </c>
      <c r="CL7" s="36">
        <v>35.39</v>
      </c>
      <c r="CM7" s="36">
        <v>34.159999999999997</v>
      </c>
      <c r="CN7" s="36">
        <v>32.1</v>
      </c>
      <c r="CO7" s="36">
        <v>31.69</v>
      </c>
      <c r="CP7" s="36">
        <v>30.04</v>
      </c>
      <c r="CQ7" s="36">
        <v>37.4</v>
      </c>
      <c r="CR7" s="36">
        <v>37.130000000000003</v>
      </c>
      <c r="CS7" s="36">
        <v>38.24</v>
      </c>
      <c r="CT7" s="36">
        <v>39.42</v>
      </c>
      <c r="CU7" s="36">
        <v>39.68</v>
      </c>
      <c r="CV7" s="36">
        <v>35.64</v>
      </c>
      <c r="CW7" s="36">
        <v>68.290000000000006</v>
      </c>
      <c r="CX7" s="36">
        <v>70.19</v>
      </c>
      <c r="CY7" s="36">
        <v>68.89</v>
      </c>
      <c r="CZ7" s="36">
        <v>70.67</v>
      </c>
      <c r="DA7" s="36">
        <v>70.83</v>
      </c>
      <c r="DB7" s="36">
        <v>80.989999999999995</v>
      </c>
      <c r="DC7" s="36">
        <v>81.8</v>
      </c>
      <c r="DD7" s="36">
        <v>81.84</v>
      </c>
      <c r="DE7" s="36">
        <v>82.97</v>
      </c>
      <c r="DF7" s="36">
        <v>83.95</v>
      </c>
      <c r="DG7" s="36">
        <v>77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0.01</v>
      </c>
      <c r="EJ7" s="36">
        <v>0.02</v>
      </c>
      <c r="EK7" s="36">
        <v>0</v>
      </c>
      <c r="EL7" s="36">
        <v>0.14000000000000001</v>
      </c>
      <c r="EM7" s="36">
        <v>0.05</v>
      </c>
      <c r="EN7" s="36">
        <v>0.14000000000000001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FJ-USER</cp:lastModifiedBy>
  <cp:lastPrinted>2016-02-18T01:32:15Z</cp:lastPrinted>
  <dcterms:created xsi:type="dcterms:W3CDTF">2016-02-03T09:21:22Z</dcterms:created>
  <dcterms:modified xsi:type="dcterms:W3CDTF">2016-02-18T01:32:26Z</dcterms:modified>
  <cp:category/>
</cp:coreProperties>
</file>