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まち)水道係\PC：1184\水道\調査物\県庁\市町村振興課\公営企業に係る「経営比較分析表」の分析等についてH28.2.19\"/>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<sst xmlns="http://schemas.openxmlformats.org/spreadsheetml/2006/main" count="221" uniqueCount="111">
  <si>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</si>
  <si>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</si>
  <si>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</si>
  <si>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</si>
  <si>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</si>
  <si>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</si>
  <si>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</si>
  <si>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</si>
  <si>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</si>
  <si>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</si>
  <si>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</si>
  <si>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</si>
  <si>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</si>
  <si>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</si>
  <si>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</si>
  <si>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</si>
  <si>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</si>
  <si>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</si>
  <si>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</si>
  <si>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</si>
  <si>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</si>
  <si>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</si>
  <si>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</si>
  <si>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</si>
  <si>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</si>
  <si>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</si>
  <si>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</si>
  <si>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</si>
  <si>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</si>
  <si>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</si>
  <si>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</si>
  <si>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</si>
  <si>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</si>
  <si>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</si>
  <si>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</si>
  <si>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</si>
  <si>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</si>
  <si>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</si>
  <si>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</si>
  <si>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</si>
  <si>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</si>
  <si>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</si>
  <si>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</si>
  <si>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</si>
  <si>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</si>
  <si>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</si>
  <si>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</si>
  <si>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</si>
  <si>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</si>
  <si>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</si>
  <si>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</si>
  <si>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</si>
  <si>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</si>
  <si>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</si>
  <si>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</si>
  <si>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</si>
  <si>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</si>
  <si>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</si>
  <si>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</si>
  <si>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</si>
  <si>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</si>
  <si>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</si>
  <si>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</si>
  <si>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</si>
  <si>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</si>
  <si>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</si>
  <si>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</si>
  <si>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</si>
  <si>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</si>
  <si>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</si>
  <si>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</si>
  <si>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</si>
  <si>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</si>
  <si>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</si>
  <si>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</si>
  <si>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</si>
  <si>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</si>
  <si>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</si>
  <si>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</si>
  <si>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</si>
  <si>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</si>
  <si>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</si>
  <si>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</si>
  <si>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</si>
  <si>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</si>
  <si>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</si>
  <si>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</si>
  <si>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</si>
  <si>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</si>
  <si>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</si>
  <si>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</si>
  <si>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</si>
  <si>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</si>
  <si>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</si>
  <si>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</si>
  <si>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</si>
  <si>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黒潮町</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</si>
  <si>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</si>
  <si>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</si>
  <si>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</si>
  <si>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</si>
  <si>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</si>
  <si>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</si>
  <si>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</si>
  <si>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</si>
  <si>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</si>
  <si>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</si>
  <si>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</si>
  <si>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①過去5箇年の収支比率を踏まえ、今後においても、黒字を示す100％以上を目標に収支改善を図っていく事が必要と考えます。
②今後において、当該地区における一層の集落排水事業加入促進を図っていく必要があります。
③料金水準の適切性については、類似団体の平均値を超えていますが、より安定した施設運営を図るため、料金の見直しを検討していく事が重要と考えます。　</t>
    <rPh sb="1" eb="3">
      <t>カコ</t>
    </rPh>
    <rPh sb="4" eb="6">
      <t>カネン</t>
    </rPh>
    <rPh sb="7" eb="9">
      <t>シュウシ</t>
    </rPh>
    <rPh sb="9" eb="11">
      <t>ヒリツ</t>
    </rPh>
    <rPh sb="12" eb="13">
      <t>フ</t>
    </rPh>
    <rPh sb="16" eb="18">
      <t>コンゴ</t>
    </rPh>
    <rPh sb="24" eb="26">
      <t>クロジ</t>
    </rPh>
    <rPh sb="27" eb="28">
      <t>シメ</t>
    </rPh>
    <rPh sb="33" eb="35">
      <t>イジョウ</t>
    </rPh>
    <rPh sb="36" eb="38">
      <t>モクヒョウ</t>
    </rPh>
    <rPh sb="39" eb="41">
      <t>シュウシ</t>
    </rPh>
    <rPh sb="41" eb="43">
      <t>カイゼン</t>
    </rPh>
    <rPh sb="44" eb="45">
      <t>ハカ</t>
    </rPh>
    <rPh sb="49" eb="50">
      <t>コト</t>
    </rPh>
    <rPh sb="51" eb="53">
      <t>ヒツヨウ</t>
    </rPh>
    <rPh sb="54" eb="55">
      <t>カンガ</t>
    </rPh>
    <rPh sb="62" eb="64">
      <t>コンゴ</t>
    </rPh>
    <rPh sb="69" eb="71">
      <t>トウガイ</t>
    </rPh>
    <rPh sb="71" eb="73">
      <t>チク</t>
    </rPh>
    <rPh sb="77" eb="79">
      <t>イッソウ</t>
    </rPh>
    <rPh sb="80" eb="82">
      <t>シュウラク</t>
    </rPh>
    <rPh sb="82" eb="84">
      <t>ハイスイ</t>
    </rPh>
    <rPh sb="84" eb="86">
      <t>ジギョウ</t>
    </rPh>
    <rPh sb="86" eb="88">
      <t>カニュウ</t>
    </rPh>
    <rPh sb="88" eb="90">
      <t>ソクシン</t>
    </rPh>
    <rPh sb="91" eb="92">
      <t>ハカ</t>
    </rPh>
    <rPh sb="96" eb="98">
      <t>ヒツヨウ</t>
    </rPh>
    <rPh sb="107" eb="109">
      <t>リョウキン</t>
    </rPh>
    <rPh sb="109" eb="111">
      <t>スイジュン</t>
    </rPh>
    <rPh sb="112" eb="114">
      <t>テキセツ</t>
    </rPh>
    <rPh sb="114" eb="115">
      <t>セイ</t>
    </rPh>
    <rPh sb="121" eb="123">
      <t>ルイジ</t>
    </rPh>
    <rPh sb="123" eb="125">
      <t>ダンタイ</t>
    </rPh>
    <rPh sb="126" eb="128">
      <t>ヘイキン</t>
    </rPh>
    <rPh sb="128" eb="129">
      <t>チ</t>
    </rPh>
    <rPh sb="130" eb="131">
      <t>コ</t>
    </rPh>
    <rPh sb="140" eb="142">
      <t>アンテイ</t>
    </rPh>
    <rPh sb="144" eb="146">
      <t>シセツ</t>
    </rPh>
    <rPh sb="146" eb="148">
      <t>ウンエイ</t>
    </rPh>
    <rPh sb="149" eb="150">
      <t>ハカ</t>
    </rPh>
    <rPh sb="154" eb="156">
      <t>リョウキン</t>
    </rPh>
    <rPh sb="157" eb="159">
      <t>ミナオ</t>
    </rPh>
    <rPh sb="161" eb="163">
      <t>ケントウ</t>
    </rPh>
    <rPh sb="167" eb="168">
      <t>コト</t>
    </rPh>
    <rPh sb="169" eb="171">
      <t>ジュウヨウ</t>
    </rPh>
    <rPh sb="172" eb="173">
      <t>カンガ</t>
    </rPh>
    <phoneticPr fontId="4"/>
  </si>
  <si>
    <t>①管渠等の更新・施設老朽化対策については、今後の10年間を目処に、長期計画を策定していく予定です。
②現段階では、直近での施設更新等の計画はありません。</t>
    <rPh sb="1" eb="3">
      <t>カンキョ</t>
    </rPh>
    <rPh sb="3" eb="4">
      <t>トウ</t>
    </rPh>
    <rPh sb="5" eb="7">
      <t>コウシン</t>
    </rPh>
    <rPh sb="8" eb="10">
      <t>シセツ</t>
    </rPh>
    <rPh sb="10" eb="13">
      <t>ロウキュウカ</t>
    </rPh>
    <rPh sb="13" eb="15">
      <t>タイサク</t>
    </rPh>
    <rPh sb="21" eb="23">
      <t>コンゴ</t>
    </rPh>
    <rPh sb="26" eb="27">
      <t>ネン</t>
    </rPh>
    <rPh sb="27" eb="28">
      <t>カン</t>
    </rPh>
    <rPh sb="29" eb="31">
      <t>メド</t>
    </rPh>
    <rPh sb="33" eb="35">
      <t>チョウキ</t>
    </rPh>
    <rPh sb="35" eb="37">
      <t>ケイカク</t>
    </rPh>
    <rPh sb="38" eb="40">
      <t>サクテイ</t>
    </rPh>
    <rPh sb="44" eb="46">
      <t>ヨテイ</t>
    </rPh>
    <rPh sb="52" eb="55">
      <t>ゲンダンカイ</t>
    </rPh>
    <rPh sb="58" eb="60">
      <t>チョッキン</t>
    </rPh>
    <rPh sb="62" eb="64">
      <t>シセツ</t>
    </rPh>
    <rPh sb="64" eb="66">
      <t>コウシン</t>
    </rPh>
    <rPh sb="66" eb="67">
      <t>トウ</t>
    </rPh>
    <rPh sb="68" eb="70">
      <t>ケイカク</t>
    </rPh>
    <phoneticPr fontId="4"/>
  </si>
  <si>
    <t>　当該地区においては住民全体の高齢化並びに人口の減少が急速に進んでいます。今後においては、将来的な施設全体の更新を含め、各検討を図っていく事が重要と考えます。</t>
    <rPh sb="10" eb="12">
      <t>ジュウミン</t>
    </rPh>
    <rPh sb="12" eb="14">
      <t>ゼンタイ</t>
    </rPh>
    <rPh sb="45" eb="48">
      <t>ショウライテキ</t>
    </rPh>
    <rPh sb="51" eb="53">
      <t>ゼンタイ</t>
    </rPh>
    <rPh sb="54" eb="56">
      <t>コウシン</t>
    </rPh>
    <rPh sb="60" eb="61">
      <t>カク</t>
    </rPh>
    <rPh sb="61" eb="6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</si>
</sst>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quot;-&quot;">
                  <c:v>1</c:v>
                </c:pt>
                <c:pt idx="4">
                  <c:v>0</c:v>
                </c:pt>
              </c:numCache>
            </c:numRef>
          </c:val>
        </c:ser>
        <c:dLbls>
          <c:showLegendKey val="0"/>
          <c:showVal val="0"/>
          <c:showCatName val="0"/>
          <c:showSerName val="0"/>
          <c:showPercent val="0"/>
          <c:showBubbleSize val="0"/>
        </c:dLbls>
        <c:gapWidth val="150"/>
        <c:axId val="300462032"/>
        <c:axId val="17024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0.4</c:v>
                </c:pt>
                <c:pt idx="2">
                  <c:v>0.36</c:v>
                </c:pt>
                <c:pt idx="3">
                  <c:v>0.25</c:v>
                </c:pt>
                <c:pt idx="4">
                  <c:v>0.31</c:v>
                </c:pt>
              </c:numCache>
            </c:numRef>
          </c:val>
          <c:smooth val="0"/>
        </c:ser>
        <c:dLbls>
          <c:showLegendKey val="0"/>
          <c:showVal val="0"/>
          <c:showCatName val="0"/>
          <c:showSerName val="0"/>
          <c:showPercent val="0"/>
          <c:showBubbleSize val="0"/>
        </c:dLbls>
        <c:marker val="1"/>
        <c:smooth val="0"/>
        <c:axId val="300462032"/>
        <c:axId val="170247416"/>
      </c:lineChart>
      <c:dateAx>
        <c:axId val="300462032"/>
        <c:scaling>
          <c:orientation val="minMax"/>
        </c:scaling>
        <c:delete val="1"/>
        <c:axPos val="b"/>
        <c:numFmt formatCode="ge" sourceLinked="1"/>
        <c:majorTickMark val="none"/>
        <c:minorTickMark val="none"/>
        <c:tickLblPos val="none"/>
        <c:crossAx val="170247416"/>
        <c:crosses val="autoZero"/>
        <c:auto val="1"/>
        <c:lblOffset val="100"/>
        <c:baseTimeUnit val="years"/>
      </c:dateAx>
      <c:valAx>
        <c:axId val="17024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46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32.56</c:v>
                </c:pt>
                <c:pt idx="1">
                  <c:v>32.56</c:v>
                </c:pt>
                <c:pt idx="2">
                  <c:v>23.26</c:v>
                </c:pt>
                <c:pt idx="3">
                  <c:v>23.26</c:v>
                </c:pt>
                <c:pt idx="4">
                  <c:v>23.26</c:v>
                </c:pt>
              </c:numCache>
            </c:numRef>
          </c:val>
        </c:ser>
        <c:dLbls>
          <c:showLegendKey val="0"/>
          <c:showVal val="0"/>
          <c:showCatName val="0"/>
          <c:showSerName val="0"/>
          <c:showPercent val="0"/>
          <c:showBubbleSize val="0"/>
        </c:dLbls>
        <c:gapWidth val="150"/>
        <c:axId val="301244048"/>
        <c:axId val="30124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32.46</c:v>
                </c:pt>
                <c:pt idx="1">
                  <c:v>32.93</c:v>
                </c:pt>
                <c:pt idx="2">
                  <c:v>34.71</c:v>
                </c:pt>
                <c:pt idx="3">
                  <c:v>32.22</c:v>
                </c:pt>
                <c:pt idx="4">
                  <c:v>31.36</c:v>
                </c:pt>
              </c:numCache>
            </c:numRef>
          </c:val>
          <c:smooth val="0"/>
        </c:ser>
        <c:dLbls>
          <c:showLegendKey val="0"/>
          <c:showVal val="0"/>
          <c:showCatName val="0"/>
          <c:showSerName val="0"/>
          <c:showPercent val="0"/>
          <c:showBubbleSize val="0"/>
        </c:dLbls>
        <c:marker val="1"/>
        <c:smooth val="0"/>
        <c:axId val="301244048"/>
        <c:axId val="301244440"/>
      </c:lineChart>
      <c:dateAx>
        <c:axId val="301244048"/>
        <c:scaling>
          <c:orientation val="minMax"/>
        </c:scaling>
        <c:delete val="1"/>
        <c:axPos val="b"/>
        <c:numFmt formatCode="ge" sourceLinked="1"/>
        <c:majorTickMark val="none"/>
        <c:minorTickMark val="none"/>
        <c:tickLblPos val="none"/>
        <c:crossAx val="301244440"/>
        <c:crosses val="autoZero"/>
        <c:auto val="1"/>
        <c:lblOffset val="100"/>
        <c:baseTimeUnit val="years"/>
      </c:dateAx>
      <c:valAx>
        <c:axId val="301244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24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43.69</c:v>
                </c:pt>
                <c:pt idx="1">
                  <c:v>43.56</c:v>
                </c:pt>
                <c:pt idx="2">
                  <c:v>42.11</c:v>
                </c:pt>
                <c:pt idx="3">
                  <c:v>44.57</c:v>
                </c:pt>
                <c:pt idx="4">
                  <c:v>45.65</c:v>
                </c:pt>
              </c:numCache>
            </c:numRef>
          </c:val>
        </c:ser>
        <c:dLbls>
          <c:showLegendKey val="0"/>
          <c:showVal val="0"/>
          <c:showCatName val="0"/>
          <c:showSerName val="0"/>
          <c:showPercent val="0"/>
          <c:showBubbleSize val="0"/>
        </c:dLbls>
        <c:gapWidth val="150"/>
        <c:axId val="301245616"/>
        <c:axId val="30124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69.69</c:v>
                </c:pt>
                <c:pt idx="1">
                  <c:v>68.86</c:v>
                </c:pt>
                <c:pt idx="2">
                  <c:v>68.7</c:v>
                </c:pt>
                <c:pt idx="3">
                  <c:v>67.38</c:v>
                </c:pt>
                <c:pt idx="4">
                  <c:v>65.95</c:v>
                </c:pt>
              </c:numCache>
            </c:numRef>
          </c:val>
          <c:smooth val="0"/>
        </c:ser>
        <c:dLbls>
          <c:showLegendKey val="0"/>
          <c:showVal val="0"/>
          <c:showCatName val="0"/>
          <c:showSerName val="0"/>
          <c:showPercent val="0"/>
          <c:showBubbleSize val="0"/>
        </c:dLbls>
        <c:marker val="1"/>
        <c:smooth val="0"/>
        <c:axId val="301245616"/>
        <c:axId val="301246008"/>
      </c:lineChart>
      <c:dateAx>
        <c:axId val="301245616"/>
        <c:scaling>
          <c:orientation val="minMax"/>
        </c:scaling>
        <c:delete val="1"/>
        <c:axPos val="b"/>
        <c:numFmt formatCode="ge" sourceLinked="1"/>
        <c:majorTickMark val="none"/>
        <c:minorTickMark val="none"/>
        <c:tickLblPos val="none"/>
        <c:crossAx val="301246008"/>
        <c:crosses val="autoZero"/>
        <c:auto val="1"/>
        <c:lblOffset val="100"/>
        <c:baseTimeUnit val="years"/>
      </c:dateAx>
      <c:valAx>
        <c:axId val="30124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24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93.06</c:v>
                </c:pt>
                <c:pt idx="1">
                  <c:v>101.25</c:v>
                </c:pt>
                <c:pt idx="2">
                  <c:v>99.33</c:v>
                </c:pt>
                <c:pt idx="3">
                  <c:v>99.79</c:v>
                </c:pt>
                <c:pt idx="4">
                  <c:v>99.73</c:v>
                </c:pt>
              </c:numCache>
            </c:numRef>
          </c:val>
        </c:ser>
        <c:dLbls>
          <c:showLegendKey val="0"/>
          <c:showVal val="0"/>
          <c:showCatName val="0"/>
          <c:showSerName val="0"/>
          <c:showPercent val="0"/>
          <c:showBubbleSize val="0"/>
        </c:dLbls>
        <c:gapWidth val="150"/>
        <c:axId val="300461640"/>
        <c:axId val="300751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0461640"/>
        <c:axId val="300751384"/>
      </c:lineChart>
      <c:dateAx>
        <c:axId val="300461640"/>
        <c:scaling>
          <c:orientation val="minMax"/>
        </c:scaling>
        <c:delete val="1"/>
        <c:axPos val="b"/>
        <c:numFmt formatCode="ge" sourceLinked="1"/>
        <c:majorTickMark val="none"/>
        <c:minorTickMark val="none"/>
        <c:tickLblPos val="none"/>
        <c:crossAx val="300751384"/>
        <c:crosses val="autoZero"/>
        <c:auto val="1"/>
        <c:lblOffset val="100"/>
        <c:baseTimeUnit val="years"/>
      </c:dateAx>
      <c:valAx>
        <c:axId val="30075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46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0701232"/>
        <c:axId val="30082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0701232"/>
        <c:axId val="300823632"/>
      </c:lineChart>
      <c:dateAx>
        <c:axId val="300701232"/>
        <c:scaling>
          <c:orientation val="minMax"/>
        </c:scaling>
        <c:delete val="1"/>
        <c:axPos val="b"/>
        <c:numFmt formatCode="ge" sourceLinked="1"/>
        <c:majorTickMark val="none"/>
        <c:minorTickMark val="none"/>
        <c:tickLblPos val="none"/>
        <c:crossAx val="300823632"/>
        <c:crosses val="autoZero"/>
        <c:auto val="1"/>
        <c:lblOffset val="100"/>
        <c:baseTimeUnit val="years"/>
      </c:dateAx>
      <c:valAx>
        <c:axId val="30082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70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0887480"/>
        <c:axId val="30088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0887480"/>
        <c:axId val="300887872"/>
      </c:lineChart>
      <c:dateAx>
        <c:axId val="300887480"/>
        <c:scaling>
          <c:orientation val="minMax"/>
        </c:scaling>
        <c:delete val="1"/>
        <c:axPos val="b"/>
        <c:numFmt formatCode="ge" sourceLinked="1"/>
        <c:majorTickMark val="none"/>
        <c:minorTickMark val="none"/>
        <c:tickLblPos val="none"/>
        <c:crossAx val="300887872"/>
        <c:crosses val="autoZero"/>
        <c:auto val="1"/>
        <c:lblOffset val="100"/>
        <c:baseTimeUnit val="years"/>
      </c:dateAx>
      <c:valAx>
        <c:axId val="30088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8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0889048"/>
        <c:axId val="3008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0889048"/>
        <c:axId val="300889440"/>
      </c:lineChart>
      <c:dateAx>
        <c:axId val="300889048"/>
        <c:scaling>
          <c:orientation val="minMax"/>
        </c:scaling>
        <c:delete val="1"/>
        <c:axPos val="b"/>
        <c:numFmt formatCode="ge" sourceLinked="1"/>
        <c:majorTickMark val="none"/>
        <c:minorTickMark val="none"/>
        <c:tickLblPos val="none"/>
        <c:crossAx val="300889440"/>
        <c:crosses val="autoZero"/>
        <c:auto val="1"/>
        <c:lblOffset val="100"/>
        <c:baseTimeUnit val="years"/>
      </c:dateAx>
      <c:valAx>
        <c:axId val="3008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8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0890616"/>
        <c:axId val="3008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0890616"/>
        <c:axId val="300891008"/>
      </c:lineChart>
      <c:dateAx>
        <c:axId val="300890616"/>
        <c:scaling>
          <c:orientation val="minMax"/>
        </c:scaling>
        <c:delete val="1"/>
        <c:axPos val="b"/>
        <c:numFmt formatCode="ge" sourceLinked="1"/>
        <c:majorTickMark val="none"/>
        <c:minorTickMark val="none"/>
        <c:tickLblPos val="none"/>
        <c:crossAx val="300891008"/>
        <c:crosses val="autoZero"/>
        <c:auto val="1"/>
        <c:lblOffset val="100"/>
        <c:baseTimeUnit val="years"/>
      </c:dateAx>
      <c:valAx>
        <c:axId val="3008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89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1035824"/>
        <c:axId val="30103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1546.01</c:v>
                </c:pt>
                <c:pt idx="1">
                  <c:v>1723.1</c:v>
                </c:pt>
                <c:pt idx="2">
                  <c:v>1665.33</c:v>
                </c:pt>
                <c:pt idx="3">
                  <c:v>1716.47</c:v>
                </c:pt>
                <c:pt idx="4">
                  <c:v>1741.94</c:v>
                </c:pt>
              </c:numCache>
            </c:numRef>
          </c:val>
          <c:smooth val="0"/>
        </c:ser>
        <c:dLbls>
          <c:showLegendKey val="0"/>
          <c:showVal val="0"/>
          <c:showCatName val="0"/>
          <c:showSerName val="0"/>
          <c:showPercent val="0"/>
          <c:showBubbleSize val="0"/>
        </c:dLbls>
        <c:marker val="1"/>
        <c:smooth val="0"/>
        <c:axId val="301035824"/>
        <c:axId val="301036216"/>
      </c:lineChart>
      <c:dateAx>
        <c:axId val="301035824"/>
        <c:scaling>
          <c:orientation val="minMax"/>
        </c:scaling>
        <c:delete val="1"/>
        <c:axPos val="b"/>
        <c:numFmt formatCode="ge" sourceLinked="1"/>
        <c:majorTickMark val="none"/>
        <c:minorTickMark val="none"/>
        <c:tickLblPos val="none"/>
        <c:crossAx val="301036216"/>
        <c:crosses val="autoZero"/>
        <c:auto val="1"/>
        <c:lblOffset val="100"/>
        <c:baseTimeUnit val="years"/>
      </c:dateAx>
      <c:valAx>
        <c:axId val="30103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03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49.88</c:v>
                </c:pt>
                <c:pt idx="1">
                  <c:v>64.48</c:v>
                </c:pt>
                <c:pt idx="2">
                  <c:v>57.67</c:v>
                </c:pt>
                <c:pt idx="3">
                  <c:v>58.63</c:v>
                </c:pt>
                <c:pt idx="4">
                  <c:v>43.91</c:v>
                </c:pt>
              </c:numCache>
            </c:numRef>
          </c:val>
        </c:ser>
        <c:dLbls>
          <c:showLegendKey val="0"/>
          <c:showVal val="0"/>
          <c:showCatName val="0"/>
          <c:showSerName val="0"/>
          <c:showPercent val="0"/>
          <c:showBubbleSize val="0"/>
        </c:dLbls>
        <c:gapWidth val="150"/>
        <c:axId val="301037392"/>
        <c:axId val="30103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38.049999999999997</c:v>
                </c:pt>
                <c:pt idx="1">
                  <c:v>35.909999999999997</c:v>
                </c:pt>
                <c:pt idx="2">
                  <c:v>37.92</c:v>
                </c:pt>
                <c:pt idx="3">
                  <c:v>35.049999999999997</c:v>
                </c:pt>
                <c:pt idx="4">
                  <c:v>33.86</c:v>
                </c:pt>
              </c:numCache>
            </c:numRef>
          </c:val>
          <c:smooth val="0"/>
        </c:ser>
        <c:dLbls>
          <c:showLegendKey val="0"/>
          <c:showVal val="0"/>
          <c:showCatName val="0"/>
          <c:showSerName val="0"/>
          <c:showPercent val="0"/>
          <c:showBubbleSize val="0"/>
        </c:dLbls>
        <c:marker val="1"/>
        <c:smooth val="0"/>
        <c:axId val="301037392"/>
        <c:axId val="301037784"/>
      </c:lineChart>
      <c:dateAx>
        <c:axId val="301037392"/>
        <c:scaling>
          <c:orientation val="minMax"/>
        </c:scaling>
        <c:delete val="1"/>
        <c:axPos val="b"/>
        <c:numFmt formatCode="ge" sourceLinked="1"/>
        <c:majorTickMark val="none"/>
        <c:minorTickMark val="none"/>
        <c:tickLblPos val="none"/>
        <c:crossAx val="301037784"/>
        <c:crosses val="autoZero"/>
        <c:auto val="1"/>
        <c:lblOffset val="100"/>
        <c:baseTimeUnit val="years"/>
      </c:dateAx>
      <c:valAx>
        <c:axId val="30103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03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434.42</c:v>
                </c:pt>
                <c:pt idx="1">
                  <c:v>334.96</c:v>
                </c:pt>
                <c:pt idx="2">
                  <c:v>377.2</c:v>
                </c:pt>
                <c:pt idx="3">
                  <c:v>381.17</c:v>
                </c:pt>
                <c:pt idx="4">
                  <c:v>498.53</c:v>
                </c:pt>
              </c:numCache>
            </c:numRef>
          </c:val>
        </c:ser>
        <c:dLbls>
          <c:showLegendKey val="0"/>
          <c:showVal val="0"/>
          <c:showCatName val="0"/>
          <c:showSerName val="0"/>
          <c:showPercent val="0"/>
          <c:showBubbleSize val="0"/>
        </c:dLbls>
        <c:gapWidth val="150"/>
        <c:axId val="301242480"/>
        <c:axId val="301242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438.41</c:v>
                </c:pt>
                <c:pt idx="1">
                  <c:v>459.38</c:v>
                </c:pt>
                <c:pt idx="2">
                  <c:v>438.71</c:v>
                </c:pt>
                <c:pt idx="3">
                  <c:v>463.38</c:v>
                </c:pt>
                <c:pt idx="4">
                  <c:v>510.15</c:v>
                </c:pt>
              </c:numCache>
            </c:numRef>
          </c:val>
          <c:smooth val="0"/>
        </c:ser>
        <c:dLbls>
          <c:showLegendKey val="0"/>
          <c:showVal val="0"/>
          <c:showCatName val="0"/>
          <c:showSerName val="0"/>
          <c:showPercent val="0"/>
          <c:showBubbleSize val="0"/>
        </c:dLbls>
        <c:marker val="1"/>
        <c:smooth val="0"/>
        <c:axId val="301242480"/>
        <c:axId val="301242872"/>
      </c:lineChart>
      <c:dateAx>
        <c:axId val="301242480"/>
        <c:scaling>
          <c:orientation val="minMax"/>
        </c:scaling>
        <c:delete val="1"/>
        <c:axPos val="b"/>
        <c:numFmt formatCode="ge" sourceLinked="1"/>
        <c:majorTickMark val="none"/>
        <c:minorTickMark val="none"/>
        <c:tickLblPos val="none"/>
        <c:crossAx val="301242872"/>
        <c:crosses val="autoZero"/>
        <c:auto val="1"/>
        <c:lblOffset val="100"/>
        <c:baseTimeUnit val="years"/>
      </c:dateAx>
      <c:valAx>
        <c:axId val="301242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24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50" zoomScaleNormal="100" workbookViewId="0">
      <selection activeCell="AQ79" sqref="AQ79:BH8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黒潮町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H3</v>
      </c>
      <c r="X8" s="46"/>
      <c r="Y8" s="46"/>
      <c r="Z8" s="46"/>
      <c r="AA8" s="46"/>
      <c r="AB8" s="46"/>
      <c r="AC8" s="46"/>
      <c r="AD8" s="3"/>
      <c r="AE8" s="3"/>
      <c r="AF8" s="3"/>
      <c r="AG8" s="3"/>
      <c r="AH8" s="3"/>
      <c r="AI8" s="3"/>
      <c r="AJ8" s="3"/>
      <c r="AK8" s="3"/>
      <c r="AL8" s="47">
        <f>データ!R6</f>
        <v>12137</v>
      </c>
      <c r="AM8" s="47"/>
      <c r="AN8" s="47"/>
      <c r="AO8" s="47"/>
      <c r="AP8" s="47"/>
      <c r="AQ8" s="47"/>
      <c r="AR8" s="47"/>
      <c r="AS8" s="47"/>
      <c r="AT8" s="43">
        <f>データ!S6</f>
        <v>188.58</v>
      </c>
      <c r="AU8" s="43"/>
      <c r="AV8" s="43"/>
      <c r="AW8" s="43"/>
      <c r="AX8" s="43"/>
      <c r="AY8" s="43"/>
      <c r="AZ8" s="43"/>
      <c r="BA8" s="43"/>
      <c r="BB8" s="43">
        <f>データ!T6</f>
        <v>64.36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0.76</v>
      </c>
      <c r="Q10" s="43"/>
      <c r="R10" s="43"/>
      <c r="S10" s="43"/>
      <c r="T10" s="43"/>
      <c r="U10" s="43"/>
      <c r="V10" s="43"/>
      <c r="W10" s="43">
        <f>データ!P6</f>
        <v>100</v>
      </c>
      <c r="X10" s="43"/>
      <c r="Y10" s="43"/>
      <c r="Z10" s="43"/>
      <c r="AA10" s="43"/>
      <c r="AB10" s="43"/>
      <c r="AC10" s="43"/>
      <c r="AD10" s="47">
        <f>データ!Q6</f>
        <v>3900</v>
      </c>
      <c r="AE10" s="47"/>
      <c r="AF10" s="47"/>
      <c r="AG10" s="47"/>
      <c r="AH10" s="47"/>
      <c r="AI10" s="47"/>
      <c r="AJ10" s="47"/>
      <c r="AK10" s="2"/>
      <c r="AL10" s="47">
        <f>データ!U6</f>
        <v>92</v>
      </c>
      <c r="AM10" s="47"/>
      <c r="AN10" s="47"/>
      <c r="AO10" s="47"/>
      <c r="AP10" s="47"/>
      <c r="AQ10" s="47"/>
      <c r="AR10" s="47"/>
      <c r="AS10" s="47"/>
      <c r="AT10" s="43">
        <f>データ!V6</f>
        <v>0.01</v>
      </c>
      <c r="AU10" s="43"/>
      <c r="AV10" s="43"/>
      <c r="AW10" s="43"/>
      <c r="AX10" s="43"/>
      <c r="AY10" s="43"/>
      <c r="AZ10" s="43"/>
      <c r="BA10" s="43"/>
      <c r="BB10" s="43">
        <f>データ!W6</f>
        <v>9200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394289</v>
      </c>
      <c r="D6" s="31">
        <f t="shared" si="3"/>
        <v>47</v>
      </c>
      <c r="E6" s="31">
        <f t="shared" si="3"/>
        <v>17</v>
      </c>
      <c r="F6" s="31">
        <f t="shared" si="3"/>
        <v>6</v>
      </c>
      <c r="G6" s="31">
        <f t="shared" si="3"/>
        <v>0</v>
      </c>
      <c r="H6" s="31" t="str">
        <f t="shared" si="3"/>
        <v>高知県　黒潮町</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0.76</v>
      </c>
      <c r="P6" s="32">
        <f t="shared" si="3"/>
        <v>100</v>
      </c>
      <c r="Q6" s="32">
        <f t="shared" si="3"/>
        <v>3900</v>
      </c>
      <c r="R6" s="32">
        <f t="shared" si="3"/>
        <v>12137</v>
      </c>
      <c r="S6" s="32">
        <f t="shared" si="3"/>
        <v>188.58</v>
      </c>
      <c r="T6" s="32">
        <f t="shared" si="3"/>
        <v>64.36</v>
      </c>
      <c r="U6" s="32">
        <f t="shared" si="3"/>
        <v>92</v>
      </c>
      <c r="V6" s="32">
        <f t="shared" si="3"/>
        <v>0.01</v>
      </c>
      <c r="W6" s="32">
        <f t="shared" si="3"/>
        <v>9200</v>
      </c>
      <c r="X6" s="33">
        <f>IF(X7="",NA(),X7)</f>
        <v>93.06</v>
      </c>
      <c r="Y6" s="33">
        <f t="shared" ref="Y6:AG6" si="4">IF(Y7="",NA(),Y7)</f>
        <v>101.25</v>
      </c>
      <c r="Z6" s="33">
        <f t="shared" si="4"/>
        <v>99.33</v>
      </c>
      <c r="AA6" s="33">
        <f t="shared" si="4"/>
        <v>99.79</v>
      </c>
      <c r="AB6" s="33">
        <f t="shared" si="4"/>
        <v>99.73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1546.01</v>
      </c>
      <c r="BK6" s="33">
        <f t="shared" si="7"/>
        <v>1723.1</v>
      </c>
      <c r="BL6" s="33">
        <f t="shared" si="7"/>
        <v>1665.33</v>
      </c>
      <c r="BM6" s="33">
        <f t="shared" si="7"/>
        <v>1716.47</v>
      </c>
      <c r="BN6" s="33">
        <f t="shared" si="7"/>
        <v>1741.94</v>
      </c>
      <c r="BO6" s="32" t="str">
        <f>IF(BO7="","",IF(BO7="-","【-】","【"&amp;SUBSTITUTE(TEXT(BO7,"#,##0.00"),"-","△")&amp;"】"))</f>
        <v>【1,078.58】</v>
      </c>
      <c r="BP6" s="33">
        <f>IF(BP7="",NA(),BP7)</f>
        <v>49.88</v>
      </c>
      <c r="BQ6" s="33">
        <f t="shared" ref="BQ6:BY6" si="8">IF(BQ7="",NA(),BQ7)</f>
        <v>64.48</v>
      </c>
      <c r="BR6" s="33">
        <f t="shared" si="8"/>
        <v>57.67</v>
      </c>
      <c r="BS6" s="33">
        <f t="shared" si="8"/>
        <v>58.63</v>
      </c>
      <c r="BT6" s="33">
        <f t="shared" si="8"/>
        <v>43.91</v>
      </c>
      <c r="BU6" s="33">
        <f t="shared" si="8"/>
        <v>38.049999999999997</v>
      </c>
      <c r="BV6" s="33">
        <f t="shared" si="8"/>
        <v>35.909999999999997</v>
      </c>
      <c r="BW6" s="33">
        <f t="shared" si="8"/>
        <v>37.92</v>
      </c>
      <c r="BX6" s="33">
        <f t="shared" si="8"/>
        <v>35.049999999999997</v>
      </c>
      <c r="BY6" s="33">
        <f t="shared" si="8"/>
        <v>33.86</v>
      </c>
      <c r="BZ6" s="32" t="str">
        <f>IF(BZ7="","",IF(BZ7="-","【-】","【"&amp;SUBSTITUTE(TEXT(BZ7,"#,##0.00"),"-","△")&amp;"】"))</f>
        <v>【40.39】</v>
      </c>
      <c r="CA6" s="33">
        <f>IF(CA7="",NA(),CA7)</f>
        <v>434.42</v>
      </c>
      <c r="CB6" s="33">
        <f t="shared" ref="CB6:CJ6" si="9">IF(CB7="",NA(),CB7)</f>
        <v>334.96</v>
      </c>
      <c r="CC6" s="33">
        <f t="shared" si="9"/>
        <v>377.2</v>
      </c>
      <c r="CD6" s="33">
        <f t="shared" si="9"/>
        <v>381.17</v>
      </c>
      <c r="CE6" s="33">
        <f t="shared" si="9"/>
        <v>498.53</v>
      </c>
      <c r="CF6" s="33">
        <f t="shared" si="9"/>
        <v>438.41</v>
      </c>
      <c r="CG6" s="33">
        <f t="shared" si="9"/>
        <v>459.38</v>
      </c>
      <c r="CH6" s="33">
        <f t="shared" si="9"/>
        <v>438.71</v>
      </c>
      <c r="CI6" s="33">
        <f t="shared" si="9"/>
        <v>463.38</v>
      </c>
      <c r="CJ6" s="33">
        <f t="shared" si="9"/>
        <v>510.15</v>
      </c>
      <c r="CK6" s="32" t="str">
        <f>IF(CK7="","",IF(CK7="-","【-】","【"&amp;SUBSTITUTE(TEXT(CK7,"#,##0.00"),"-","△")&amp;"】"))</f>
        <v>【419.50】</v>
      </c>
      <c r="CL6" s="33">
        <f>IF(CL7="",NA(),CL7)</f>
        <v>32.56</v>
      </c>
      <c r="CM6" s="33">
        <f t="shared" ref="CM6:CU6" si="10">IF(CM7="",NA(),CM7)</f>
        <v>32.56</v>
      </c>
      <c r="CN6" s="33">
        <f t="shared" si="10"/>
        <v>23.26</v>
      </c>
      <c r="CO6" s="33">
        <f t="shared" si="10"/>
        <v>23.26</v>
      </c>
      <c r="CP6" s="33">
        <f t="shared" si="10"/>
        <v>23.26</v>
      </c>
      <c r="CQ6" s="33">
        <f t="shared" si="10"/>
        <v>32.46</v>
      </c>
      <c r="CR6" s="33">
        <f t="shared" si="10"/>
        <v>32.93</v>
      </c>
      <c r="CS6" s="33">
        <f t="shared" si="10"/>
        <v>34.71</v>
      </c>
      <c r="CT6" s="33">
        <f t="shared" si="10"/>
        <v>32.22</v>
      </c>
      <c r="CU6" s="33">
        <f t="shared" si="10"/>
        <v>31.36</v>
      </c>
      <c r="CV6" s="32" t="str">
        <f>IF(CV7="","",IF(CV7="-","【-】","【"&amp;SUBSTITUTE(TEXT(CV7,"#,##0.00"),"-","△")&amp;"】"))</f>
        <v>【35.95】</v>
      </c>
      <c r="CW6" s="33">
        <f>IF(CW7="",NA(),CW7)</f>
        <v>43.69</v>
      </c>
      <c r="CX6" s="33">
        <f t="shared" ref="CX6:DF6" si="11">IF(CX7="",NA(),CX7)</f>
        <v>43.56</v>
      </c>
      <c r="CY6" s="33">
        <f t="shared" si="11"/>
        <v>42.11</v>
      </c>
      <c r="CZ6" s="33">
        <f t="shared" si="11"/>
        <v>44.57</v>
      </c>
      <c r="DA6" s="33">
        <f t="shared" si="11"/>
        <v>45.65</v>
      </c>
      <c r="DB6" s="33">
        <f t="shared" si="11"/>
        <v>69.69</v>
      </c>
      <c r="DC6" s="33">
        <f t="shared" si="11"/>
        <v>68.86</v>
      </c>
      <c r="DD6" s="33">
        <f t="shared" si="11"/>
        <v>68.7</v>
      </c>
      <c r="DE6" s="33">
        <f t="shared" si="11"/>
        <v>67.38</v>
      </c>
      <c r="DF6" s="33">
        <f t="shared" si="11"/>
        <v>65.95</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1</v>
      </c>
      <c r="EH6" s="32">
        <f t="shared" si="14"/>
        <v>0</v>
      </c>
      <c r="EI6" s="33">
        <f t="shared" si="14"/>
        <v>0.26</v>
      </c>
      <c r="EJ6" s="33">
        <f t="shared" si="14"/>
        <v>0.4</v>
      </c>
      <c r="EK6" s="33">
        <f t="shared" si="14"/>
        <v>0.36</v>
      </c>
      <c r="EL6" s="33">
        <f t="shared" si="14"/>
        <v>0.25</v>
      </c>
      <c r="EM6" s="33">
        <f t="shared" si="14"/>
        <v>0.31</v>
      </c>
      <c r="EN6" s="32" t="str">
        <f>IF(EN7="","",IF(EN7="-","【-】","【"&amp;SUBSTITUTE(TEXT(EN7,"#,##0.00"),"-","△")&amp;"】"))</f>
        <v>【0.14】</v>
      </c>
    </row>
    <row r="7" spans="1:144" s="34" customFormat="1">
      <c r="A7" s="26"/>
      <c r="B7" s="35">
        <v>2014</v>
      </c>
      <c r="C7" s="35">
        <v>394289</v>
      </c>
      <c r="D7" s="35">
        <v>47</v>
      </c>
      <c r="E7" s="35">
        <v>17</v>
      </c>
      <c r="F7" s="35">
        <v>6</v>
      </c>
      <c r="G7" s="35">
        <v>0</v>
      </c>
      <c r="H7" s="35" t="s">
        <v>96</v>
      </c>
      <c r="I7" s="35" t="s">
        <v>97</v>
      </c>
      <c r="J7" s="35" t="s">
        <v>98</v>
      </c>
      <c r="K7" s="35" t="s">
        <v>99</v>
      </c>
      <c r="L7" s="35" t="s">
        <v>100</v>
      </c>
      <c r="M7" s="36" t="s">
        <v>101</v>
      </c>
      <c r="N7" s="36" t="s">
        <v>102</v>
      </c>
      <c r="O7" s="36">
        <v>0.76</v>
      </c>
      <c r="P7" s="36">
        <v>100</v>
      </c>
      <c r="Q7" s="36">
        <v>3900</v>
      </c>
      <c r="R7" s="36">
        <v>12137</v>
      </c>
      <c r="S7" s="36">
        <v>188.58</v>
      </c>
      <c r="T7" s="36">
        <v>64.36</v>
      </c>
      <c r="U7" s="36">
        <v>92</v>
      </c>
      <c r="V7" s="36">
        <v>0.01</v>
      </c>
      <c r="W7" s="36">
        <v>9200</v>
      </c>
      <c r="X7" s="36">
        <v>93.06</v>
      </c>
      <c r="Y7" s="36">
        <v>101.25</v>
      </c>
      <c r="Z7" s="36">
        <v>99.33</v>
      </c>
      <c r="AA7" s="36">
        <v>99.79</v>
      </c>
      <c r="AB7" s="36">
        <v>99.73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1546.01</v>
      </c>
      <c r="BK7" s="36">
        <v>1723.1</v>
      </c>
      <c r="BL7" s="36">
        <v>1665.33</v>
      </c>
      <c r="BM7" s="36">
        <v>1716.47</v>
      </c>
      <c r="BN7" s="36">
        <v>1741.94</v>
      </c>
      <c r="BO7" s="36">
        <v>1078.58</v>
      </c>
      <c r="BP7" s="36">
        <v>49.88</v>
      </c>
      <c r="BQ7" s="36">
        <v>64.48</v>
      </c>
      <c r="BR7" s="36">
        <v>57.67</v>
      </c>
      <c r="BS7" s="36">
        <v>58.63</v>
      </c>
      <c r="BT7" s="36">
        <v>43.91</v>
      </c>
      <c r="BU7" s="36">
        <v>38.049999999999997</v>
      </c>
      <c r="BV7" s="36">
        <v>35.909999999999997</v>
      </c>
      <c r="BW7" s="36">
        <v>37.92</v>
      </c>
      <c r="BX7" s="36">
        <v>35.049999999999997</v>
      </c>
      <c r="BY7" s="36">
        <v>33.86</v>
      </c>
      <c r="BZ7" s="36">
        <v>40.39</v>
      </c>
      <c r="CA7" s="36">
        <v>434.42</v>
      </c>
      <c r="CB7" s="36">
        <v>334.96</v>
      </c>
      <c r="CC7" s="36">
        <v>377.2</v>
      </c>
      <c r="CD7" s="36">
        <v>381.17</v>
      </c>
      <c r="CE7" s="36">
        <v>498.53</v>
      </c>
      <c r="CF7" s="36">
        <v>438.41</v>
      </c>
      <c r="CG7" s="36">
        <v>459.38</v>
      </c>
      <c r="CH7" s="36">
        <v>438.71</v>
      </c>
      <c r="CI7" s="36">
        <v>463.38</v>
      </c>
      <c r="CJ7" s="36">
        <v>510.15</v>
      </c>
      <c r="CK7" s="36">
        <v>419.5</v>
      </c>
      <c r="CL7" s="36">
        <v>32.56</v>
      </c>
      <c r="CM7" s="36">
        <v>32.56</v>
      </c>
      <c r="CN7" s="36">
        <v>23.26</v>
      </c>
      <c r="CO7" s="36">
        <v>23.26</v>
      </c>
      <c r="CP7" s="36">
        <v>23.26</v>
      </c>
      <c r="CQ7" s="36">
        <v>32.46</v>
      </c>
      <c r="CR7" s="36">
        <v>32.93</v>
      </c>
      <c r="CS7" s="36">
        <v>34.71</v>
      </c>
      <c r="CT7" s="36">
        <v>32.22</v>
      </c>
      <c r="CU7" s="36">
        <v>31.36</v>
      </c>
      <c r="CV7" s="36">
        <v>35.950000000000003</v>
      </c>
      <c r="CW7" s="36">
        <v>43.69</v>
      </c>
      <c r="CX7" s="36">
        <v>43.56</v>
      </c>
      <c r="CY7" s="36">
        <v>42.11</v>
      </c>
      <c r="CZ7" s="36">
        <v>44.57</v>
      </c>
      <c r="DA7" s="36">
        <v>45.65</v>
      </c>
      <c r="DB7" s="36">
        <v>69.69</v>
      </c>
      <c r="DC7" s="36">
        <v>68.86</v>
      </c>
      <c r="DD7" s="36">
        <v>68.7</v>
      </c>
      <c r="DE7" s="36">
        <v>67.38</v>
      </c>
      <c r="DF7" s="36">
        <v>65.95</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1</v>
      </c>
      <c r="EH7" s="36">
        <v>0</v>
      </c>
      <c r="EI7" s="36">
        <v>0.26</v>
      </c>
      <c r="EJ7" s="36">
        <v>0.4</v>
      </c>
      <c r="EK7" s="36">
        <v>0.36</v>
      </c>
      <c r="EL7" s="36">
        <v>0.25</v>
      </c>
      <c r="EM7" s="36">
        <v>0.31</v>
      </c>
      <c r="EN7" s="36">
        <v>0.14000000000000001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畠中 哲司</cp:lastModifiedBy>
  <cp:lastPrinted>2016-02-22T04:24:11Z</cp:lastPrinted>
  <dcterms:created xsi:type="dcterms:W3CDTF">2016-01-14T11:08:27Z</dcterms:created>
  <dcterms:modified xsi:type="dcterms:W3CDTF">2016-02-22T05:14:14Z</dcterms:modified>
  <cp:category/>
</cp:coreProperties>
</file>