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75" windowWidth="14940" windowHeight="7860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Q6" i="5"/>
  <c r="P6" i="5"/>
  <c r="O6" i="5"/>
  <c r="P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W10" i="4"/>
  <c r="I10" i="4"/>
  <c r="B10" i="4"/>
  <c r="BB8" i="4"/>
  <c r="AL8" i="4"/>
  <c r="W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<sst xmlns="http://schemas.openxmlformats.org/spreadsheetml/2006/main" count="232" uniqueCount="111">
  <si>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</si>
  <si>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</si>
  <si>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</si>
  <si>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</si>
  <si>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</si>
  <si>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</si>
  <si>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</si>
  <si>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</si>
  <si>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</si>
  <si>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</si>
  <si>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</si>
  <si>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</si>
  <si>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</si>
  <si>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</si>
  <si>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</si>
  <si>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</si>
  <si>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</si>
  <si>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</si>
  <si>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</si>
  <si>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</si>
  <si>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</si>
  <si>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</si>
  <si>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</si>
  <si>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</si>
  <si>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</si>
  <si>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</si>
  <si>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</si>
  <si>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</si>
  <si>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</si>
  <si>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</si>
  <si>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</si>
  <si>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</si>
  <si>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</si>
  <si>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</si>
  <si>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</si>
  <si>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</si>
  <si>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</si>
  <si>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</si>
  <si>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</si>
  <si>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</si>
  <si>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</si>
  <si>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</si>
  <si>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</si>
  <si>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</si>
  <si>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</si>
  <si>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</si>
  <si>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</si>
  <si>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</si>
  <si>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</si>
  <si>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</si>
  <si>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</si>
  <si>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</si>
  <si>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</si>
  <si>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</si>
  <si>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</si>
  <si>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</si>
  <si>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</si>
  <si>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</si>
  <si>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</si>
  <si>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</si>
  <si>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</si>
  <si>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</si>
  <si>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</si>
  <si>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</si>
  <si>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</si>
  <si>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</si>
  <si>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</si>
  <si>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</si>
  <si>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</si>
  <si>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</si>
  <si>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</si>
  <si>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</si>
  <si>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</si>
  <si>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</si>
  <si>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</si>
  <si>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</si>
  <si>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</si>
  <si>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</si>
  <si>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</si>
  <si>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</si>
  <si>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</si>
  <si>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</si>
  <si>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</si>
  <si>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</si>
  <si>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</si>
  <si>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</si>
  <si>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</si>
  <si>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</si>
  <si>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</si>
  <si>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</si>
  <si>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</si>
  <si>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</si>
  <si>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</si>
  <si>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</si>
  <si>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</si>
  <si>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</si>
  <si>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高知県　津野町</t>
  </si>
  <si>
    <t>法非適用</t>
  </si>
  <si>
    <t>下水道事業</t>
  </si>
  <si>
    <t>特定地域生活排水処理</t>
  </si>
  <si>
    <t>K2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</si>
  <si>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</si>
  <si>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</si>
  <si>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</si>
  <si>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</si>
  <si>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</si>
  <si>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</si>
  <si>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</si>
  <si>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当町は下水処理を戸別浄化槽で行っており、管渠の老朽化の該当はないが、浄化槽本体の老朽化への対応の必要がある。
　浄化槽の耐用年数は、その使用実績より現在30年以上とされており、当町管理浄化槽でその耐用年数を超えたものはなく、老朽化への対応は10年程度先の見込みとなっている。</t>
    <rPh sb="1" eb="3">
      <t>トウチョウ</t>
    </rPh>
    <rPh sb="4" eb="6">
      <t>ゲスイ</t>
    </rPh>
    <rPh sb="6" eb="8">
      <t>ショリ</t>
    </rPh>
    <rPh sb="9" eb="11">
      <t>コベツ</t>
    </rPh>
    <rPh sb="11" eb="14">
      <t>ジョウカソウ</t>
    </rPh>
    <rPh sb="15" eb="16">
      <t>オコナ</t>
    </rPh>
    <rPh sb="21" eb="23">
      <t>カンキョ</t>
    </rPh>
    <rPh sb="24" eb="27">
      <t>ロウキュウカ</t>
    </rPh>
    <rPh sb="28" eb="30">
      <t>ガイトウ</t>
    </rPh>
    <rPh sb="35" eb="38">
      <t>ジョウカソウ</t>
    </rPh>
    <rPh sb="38" eb="40">
      <t>ホンタイ</t>
    </rPh>
    <rPh sb="41" eb="44">
      <t>ロウキュウカ</t>
    </rPh>
    <rPh sb="46" eb="48">
      <t>タイオウ</t>
    </rPh>
    <rPh sb="49" eb="51">
      <t>ヒツヨウ</t>
    </rPh>
    <rPh sb="57" eb="59">
      <t>ジョウカ</t>
    </rPh>
    <rPh sb="59" eb="60">
      <t>ソウ</t>
    </rPh>
    <rPh sb="61" eb="63">
      <t>タイヨウ</t>
    </rPh>
    <rPh sb="63" eb="65">
      <t>ネンスウ</t>
    </rPh>
    <rPh sb="69" eb="71">
      <t>シヨウ</t>
    </rPh>
    <rPh sb="71" eb="73">
      <t>ジッセキ</t>
    </rPh>
    <rPh sb="75" eb="77">
      <t>ゲンザイ</t>
    </rPh>
    <rPh sb="79" eb="80">
      <t>ネン</t>
    </rPh>
    <rPh sb="80" eb="82">
      <t>イジョウ</t>
    </rPh>
    <rPh sb="89" eb="90">
      <t>トウ</t>
    </rPh>
    <rPh sb="90" eb="91">
      <t>チョウ</t>
    </rPh>
    <rPh sb="91" eb="93">
      <t>カンリ</t>
    </rPh>
    <rPh sb="93" eb="96">
      <t>ジョウカソウ</t>
    </rPh>
    <rPh sb="99" eb="101">
      <t>タイヨウ</t>
    </rPh>
    <rPh sb="101" eb="103">
      <t>ネンスウ</t>
    </rPh>
    <rPh sb="104" eb="105">
      <t>コ</t>
    </rPh>
    <rPh sb="113" eb="116">
      <t>ロウキュウカ</t>
    </rPh>
    <rPh sb="118" eb="120">
      <t>タイオウ</t>
    </rPh>
    <rPh sb="123" eb="124">
      <t>ネン</t>
    </rPh>
    <rPh sb="124" eb="126">
      <t>テイド</t>
    </rPh>
    <rPh sb="126" eb="127">
      <t>サキ</t>
    </rPh>
    <rPh sb="128" eb="130">
      <t>ミコ</t>
    </rPh>
    <phoneticPr fontId="4"/>
  </si>
  <si>
    <t>　①については、H22からH23にかけて改善しているものの、それ以降は70％付近を推移しており、今後更なる経営改善に向けた取組の必要性がある。
　⑤についてはH26で100％を超えており改善傾向がみられるので、費用削減等見直しを行う事で経営改善を図る。
　⑥が類似団体平均より低く、⑦が類似団体平均より高いことから、比較的効率の良い汚水処理ができていると判断できる。</t>
    <rPh sb="20" eb="22">
      <t>カイゼン</t>
    </rPh>
    <rPh sb="32" eb="34">
      <t>イコウ</t>
    </rPh>
    <rPh sb="38" eb="40">
      <t>フキン</t>
    </rPh>
    <rPh sb="41" eb="43">
      <t>スイイ</t>
    </rPh>
    <rPh sb="48" eb="50">
      <t>コンゴ</t>
    </rPh>
    <rPh sb="50" eb="51">
      <t>サラ</t>
    </rPh>
    <rPh sb="53" eb="55">
      <t>ケイエイ</t>
    </rPh>
    <rPh sb="55" eb="57">
      <t>カイゼン</t>
    </rPh>
    <rPh sb="58" eb="59">
      <t>ム</t>
    </rPh>
    <rPh sb="61" eb="63">
      <t>トリクミ</t>
    </rPh>
    <rPh sb="64" eb="67">
      <t>ヒツヨウセイ</t>
    </rPh>
    <rPh sb="88" eb="89">
      <t>コ</t>
    </rPh>
    <rPh sb="93" eb="95">
      <t>カイゼン</t>
    </rPh>
    <rPh sb="95" eb="97">
      <t>ケイコウ</t>
    </rPh>
    <rPh sb="105" eb="107">
      <t>ヒヨウ</t>
    </rPh>
    <rPh sb="107" eb="109">
      <t>サクゲン</t>
    </rPh>
    <rPh sb="109" eb="110">
      <t>トウ</t>
    </rPh>
    <rPh sb="110" eb="112">
      <t>ミナオ</t>
    </rPh>
    <rPh sb="114" eb="115">
      <t>オコナ</t>
    </rPh>
    <rPh sb="116" eb="117">
      <t>コト</t>
    </rPh>
    <rPh sb="118" eb="120">
      <t>ケイエイ</t>
    </rPh>
    <rPh sb="120" eb="122">
      <t>カイゼン</t>
    </rPh>
    <rPh sb="123" eb="124">
      <t>ハカ</t>
    </rPh>
    <rPh sb="130" eb="132">
      <t>ルイジ</t>
    </rPh>
    <rPh sb="132" eb="134">
      <t>ダンタイ</t>
    </rPh>
    <rPh sb="134" eb="136">
      <t>ヘイキン</t>
    </rPh>
    <rPh sb="138" eb="139">
      <t>ヒク</t>
    </rPh>
    <rPh sb="143" eb="145">
      <t>ルイジ</t>
    </rPh>
    <rPh sb="145" eb="147">
      <t>ダンタイ</t>
    </rPh>
    <rPh sb="147" eb="149">
      <t>ヘイキン</t>
    </rPh>
    <rPh sb="151" eb="152">
      <t>タカ</t>
    </rPh>
    <rPh sb="158" eb="161">
      <t>ヒカクテキ</t>
    </rPh>
    <rPh sb="161" eb="163">
      <t>コウリツ</t>
    </rPh>
    <rPh sb="164" eb="165">
      <t>ヨ</t>
    </rPh>
    <rPh sb="166" eb="168">
      <t>オスイ</t>
    </rPh>
    <rPh sb="168" eb="170">
      <t>ショリ</t>
    </rPh>
    <rPh sb="177" eb="179">
      <t>ハンダン</t>
    </rPh>
    <phoneticPr fontId="4"/>
  </si>
  <si>
    <t>　今後も引き続き経営改善に向けての取組を行っていく必要がある。
　さらに、浄化槽の新規設置に加え、老朽化対策へ向けて将来的に支出の増も見込まれるため、料金改定も視野に入れた経営を行う。</t>
    <rPh sb="1" eb="3">
      <t>コンゴ</t>
    </rPh>
    <rPh sb="4" eb="5">
      <t>ヒ</t>
    </rPh>
    <rPh sb="6" eb="7">
      <t>ツヅ</t>
    </rPh>
    <rPh sb="8" eb="10">
      <t>ケイエイ</t>
    </rPh>
    <rPh sb="10" eb="12">
      <t>カイゼン</t>
    </rPh>
    <rPh sb="13" eb="14">
      <t>ム</t>
    </rPh>
    <rPh sb="17" eb="19">
      <t>トリクミ</t>
    </rPh>
    <rPh sb="20" eb="21">
      <t>オコナ</t>
    </rPh>
    <rPh sb="25" eb="27">
      <t>ヒツヨウ</t>
    </rPh>
    <rPh sb="37" eb="40">
      <t>ジョウカソウ</t>
    </rPh>
    <rPh sb="41" eb="43">
      <t>シンキ</t>
    </rPh>
    <rPh sb="43" eb="45">
      <t>セッチ</t>
    </rPh>
    <rPh sb="46" eb="47">
      <t>クワ</t>
    </rPh>
    <rPh sb="49" eb="52">
      <t>ロウキュウカ</t>
    </rPh>
    <rPh sb="52" eb="54">
      <t>タイサク</t>
    </rPh>
    <rPh sb="55" eb="56">
      <t>ム</t>
    </rPh>
    <rPh sb="58" eb="61">
      <t>ショウライテキ</t>
    </rPh>
    <rPh sb="62" eb="64">
      <t>シシュツ</t>
    </rPh>
    <rPh sb="65" eb="66">
      <t>ゾウ</t>
    </rPh>
    <rPh sb="67" eb="69">
      <t>ミコ</t>
    </rPh>
    <rPh sb="75" eb="77">
      <t>リョウキン</t>
    </rPh>
    <rPh sb="77" eb="79">
      <t>カイテイ</t>
    </rPh>
    <rPh sb="80" eb="82">
      <t>シヤ</t>
    </rPh>
    <rPh sb="83" eb="84">
      <t>イ</t>
    </rPh>
    <rPh sb="86" eb="88">
      <t>ケイエイ</t>
    </rPh>
    <rPh sb="89" eb="90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</si>
</sst>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09728"/>
        <c:axId val="76811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09728"/>
        <c:axId val="76811648"/>
      </c:lineChart>
      <c:dateAx>
        <c:axId val="76809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811648"/>
        <c:crosses val="autoZero"/>
        <c:auto val="1"/>
        <c:lblOffset val="100"/>
        <c:baseTimeUnit val="years"/>
      </c:dateAx>
      <c:valAx>
        <c:axId val="76811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809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77600"/>
        <c:axId val="79192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49.07</c:v>
                </c:pt>
                <c:pt idx="1">
                  <c:v>49.56</c:v>
                </c:pt>
                <c:pt idx="2">
                  <c:v>51.83</c:v>
                </c:pt>
                <c:pt idx="3">
                  <c:v>59.5</c:v>
                </c:pt>
                <c:pt idx="4">
                  <c:v>53.84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77600"/>
        <c:axId val="79192064"/>
      </c:lineChart>
      <c:dateAx>
        <c:axId val="79177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192064"/>
        <c:crosses val="autoZero"/>
        <c:auto val="1"/>
        <c:lblOffset val="100"/>
        <c:baseTimeUnit val="years"/>
      </c:dateAx>
      <c:valAx>
        <c:axId val="79192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177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38656"/>
        <c:axId val="79240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94.05</c:v>
                </c:pt>
                <c:pt idx="1">
                  <c:v>98.1</c:v>
                </c:pt>
                <c:pt idx="2">
                  <c:v>97.64</c:v>
                </c:pt>
                <c:pt idx="3">
                  <c:v>92.37</c:v>
                </c:pt>
                <c:pt idx="4">
                  <c:v>95.04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38656"/>
        <c:axId val="79240576"/>
      </c:lineChart>
      <c:dateAx>
        <c:axId val="79238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240576"/>
        <c:crosses val="autoZero"/>
        <c:auto val="1"/>
        <c:lblOffset val="100"/>
        <c:baseTimeUnit val="years"/>
      </c:dateAx>
      <c:valAx>
        <c:axId val="79240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238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41.98</c:v>
                </c:pt>
                <c:pt idx="1">
                  <c:v>70.959999999999994</c:v>
                </c:pt>
                <c:pt idx="2">
                  <c:v>70.959999999999994</c:v>
                </c:pt>
                <c:pt idx="3">
                  <c:v>71.040000000000006</c:v>
                </c:pt>
                <c:pt idx="4">
                  <c:v>71.28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46208"/>
        <c:axId val="76848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46208"/>
        <c:axId val="76848128"/>
      </c:lineChart>
      <c:dateAx>
        <c:axId val="76846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848128"/>
        <c:crosses val="autoZero"/>
        <c:auto val="1"/>
        <c:lblOffset val="100"/>
        <c:baseTimeUnit val="years"/>
      </c:dateAx>
      <c:valAx>
        <c:axId val="76848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846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284096"/>
        <c:axId val="77286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4096"/>
        <c:axId val="77286016"/>
      </c:lineChart>
      <c:dateAx>
        <c:axId val="77284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7286016"/>
        <c:crosses val="autoZero"/>
        <c:auto val="1"/>
        <c:lblOffset val="100"/>
        <c:baseTimeUnit val="years"/>
      </c:dateAx>
      <c:valAx>
        <c:axId val="77286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7284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328768"/>
        <c:axId val="77330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328768"/>
        <c:axId val="77330688"/>
      </c:lineChart>
      <c:dateAx>
        <c:axId val="77328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7330688"/>
        <c:crosses val="autoZero"/>
        <c:auto val="1"/>
        <c:lblOffset val="100"/>
        <c:baseTimeUnit val="years"/>
      </c:dateAx>
      <c:valAx>
        <c:axId val="77330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7328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13760"/>
        <c:axId val="79024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3760"/>
        <c:axId val="79024128"/>
      </c:lineChart>
      <c:dateAx>
        <c:axId val="79013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024128"/>
        <c:crosses val="autoZero"/>
        <c:auto val="1"/>
        <c:lblOffset val="100"/>
        <c:baseTimeUnit val="years"/>
      </c:dateAx>
      <c:valAx>
        <c:axId val="79024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013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14944"/>
        <c:axId val="7931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14944"/>
        <c:axId val="79316864"/>
      </c:lineChart>
      <c:dateAx>
        <c:axId val="79314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316864"/>
        <c:crosses val="autoZero"/>
        <c:auto val="1"/>
        <c:lblOffset val="100"/>
        <c:baseTimeUnit val="years"/>
      </c:dateAx>
      <c:valAx>
        <c:axId val="7931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314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 formatCode="#,##0.00;&quot;△&quot;#,##0.00;&quot;-&quot;">
                  <c:v>105.54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38880"/>
        <c:axId val="79353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195.88</c:v>
                </c:pt>
                <c:pt idx="1">
                  <c:v>188.97</c:v>
                </c:pt>
                <c:pt idx="2">
                  <c:v>202.91</c:v>
                </c:pt>
                <c:pt idx="3">
                  <c:v>232.83</c:v>
                </c:pt>
                <c:pt idx="4">
                  <c:v>261.08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38880"/>
        <c:axId val="79353344"/>
      </c:lineChart>
      <c:dateAx>
        <c:axId val="79338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353344"/>
        <c:crosses val="autoZero"/>
        <c:auto val="1"/>
        <c:lblOffset val="100"/>
        <c:baseTimeUnit val="years"/>
      </c:dateAx>
      <c:valAx>
        <c:axId val="79353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338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34.46</c:v>
                </c:pt>
                <c:pt idx="1">
                  <c:v>57.85</c:v>
                </c:pt>
                <c:pt idx="2">
                  <c:v>58.24</c:v>
                </c:pt>
                <c:pt idx="3">
                  <c:v>63.04</c:v>
                </c:pt>
                <c:pt idx="4">
                  <c:v>100.07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17312"/>
        <c:axId val="79123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69.67</c:v>
                </c:pt>
                <c:pt idx="1">
                  <c:v>75.040000000000006</c:v>
                </c:pt>
                <c:pt idx="2">
                  <c:v>72.77</c:v>
                </c:pt>
                <c:pt idx="3">
                  <c:v>67.92</c:v>
                </c:pt>
                <c:pt idx="4">
                  <c:v>68.61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7312"/>
        <c:axId val="79123584"/>
      </c:lineChart>
      <c:dateAx>
        <c:axId val="79117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123584"/>
        <c:crosses val="autoZero"/>
        <c:auto val="1"/>
        <c:lblOffset val="100"/>
        <c:baseTimeUnit val="years"/>
      </c:dateAx>
      <c:valAx>
        <c:axId val="79123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117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352.3</c:v>
                </c:pt>
                <c:pt idx="1">
                  <c:v>222.25</c:v>
                </c:pt>
                <c:pt idx="2">
                  <c:v>214.05</c:v>
                </c:pt>
                <c:pt idx="3">
                  <c:v>200.77</c:v>
                </c:pt>
                <c:pt idx="4">
                  <c:v>133.44999999999999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7504"/>
        <c:axId val="79159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255.44</c:v>
                </c:pt>
                <c:pt idx="1">
                  <c:v>241.94</c:v>
                </c:pt>
                <c:pt idx="2">
                  <c:v>243.06</c:v>
                </c:pt>
                <c:pt idx="3">
                  <c:v>229.12</c:v>
                </c:pt>
                <c:pt idx="4">
                  <c:v>241.18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57504"/>
        <c:axId val="79159680"/>
      </c:lineChart>
      <c:dateAx>
        <c:axId val="79157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159680"/>
        <c:crosses val="autoZero"/>
        <c:auto val="1"/>
        <c:lblOffset val="100"/>
        <c:baseTimeUnit val="years"/>
      </c:dateAx>
      <c:valAx>
        <c:axId val="79159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157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【375.36】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【57.75】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J12" zoomScaleNormal="100" workbookViewId="0">
      <selection activeCell="BV90" sqref="BV90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高知県　津野町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特定地域生活排水処理</v>
      </c>
      <c r="Q8" s="70"/>
      <c r="R8" s="70"/>
      <c r="S8" s="70"/>
      <c r="T8" s="70"/>
      <c r="U8" s="70"/>
      <c r="V8" s="70"/>
      <c r="W8" s="70" t="str">
        <f>データ!L6</f>
        <v>K2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6275</v>
      </c>
      <c r="AM8" s="64"/>
      <c r="AN8" s="64"/>
      <c r="AO8" s="64"/>
      <c r="AP8" s="64"/>
      <c r="AQ8" s="64"/>
      <c r="AR8" s="64"/>
      <c r="AS8" s="64"/>
      <c r="AT8" s="63">
        <f>データ!S6</f>
        <v>197.85</v>
      </c>
      <c r="AU8" s="63"/>
      <c r="AV8" s="63"/>
      <c r="AW8" s="63"/>
      <c r="AX8" s="63"/>
      <c r="AY8" s="63"/>
      <c r="AZ8" s="63"/>
      <c r="BA8" s="63"/>
      <c r="BB8" s="63">
        <f>データ!T6</f>
        <v>31.72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39.729999999999997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2570</v>
      </c>
      <c r="AE10" s="64"/>
      <c r="AF10" s="64"/>
      <c r="AG10" s="64"/>
      <c r="AH10" s="64"/>
      <c r="AI10" s="64"/>
      <c r="AJ10" s="64"/>
      <c r="AK10" s="2"/>
      <c r="AL10" s="64">
        <f>データ!U6</f>
        <v>2476</v>
      </c>
      <c r="AM10" s="64"/>
      <c r="AN10" s="64"/>
      <c r="AO10" s="64"/>
      <c r="AP10" s="64"/>
      <c r="AQ10" s="64"/>
      <c r="AR10" s="64"/>
      <c r="AS10" s="64"/>
      <c r="AT10" s="63">
        <f>データ!V6</f>
        <v>197.98</v>
      </c>
      <c r="AU10" s="63"/>
      <c r="AV10" s="63"/>
      <c r="AW10" s="63"/>
      <c r="AX10" s="63"/>
      <c r="AY10" s="63"/>
      <c r="AZ10" s="63"/>
      <c r="BA10" s="63"/>
      <c r="BB10" s="63">
        <f>データ!W6</f>
        <v>12.51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109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394114</v>
      </c>
      <c r="D6" s="31">
        <f t="shared" si="3"/>
        <v>47</v>
      </c>
      <c r="E6" s="31">
        <f t="shared" si="3"/>
        <v>18</v>
      </c>
      <c r="F6" s="31">
        <f t="shared" si="3"/>
        <v>0</v>
      </c>
      <c r="G6" s="31">
        <f t="shared" si="3"/>
        <v>0</v>
      </c>
      <c r="H6" s="31" t="str">
        <f t="shared" si="3"/>
        <v>高知県　津野町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特定地域生活排水処理</v>
      </c>
      <c r="L6" s="31" t="str">
        <f t="shared" si="3"/>
        <v>K2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39.729999999999997</v>
      </c>
      <c r="P6" s="32">
        <f t="shared" si="3"/>
        <v>100</v>
      </c>
      <c r="Q6" s="32">
        <f t="shared" si="3"/>
        <v>2570</v>
      </c>
      <c r="R6" s="32">
        <f t="shared" si="3"/>
        <v>6275</v>
      </c>
      <c r="S6" s="32">
        <f t="shared" si="3"/>
        <v>197.85</v>
      </c>
      <c r="T6" s="32">
        <f t="shared" si="3"/>
        <v>31.72</v>
      </c>
      <c r="U6" s="32">
        <f t="shared" si="3"/>
        <v>2476</v>
      </c>
      <c r="V6" s="32">
        <f t="shared" si="3"/>
        <v>197.98</v>
      </c>
      <c r="W6" s="32">
        <f t="shared" si="3"/>
        <v>12.51</v>
      </c>
      <c r="X6" s="33">
        <f>IF(X7="",NA(),X7)</f>
        <v>41.98</v>
      </c>
      <c r="Y6" s="33">
        <f t="shared" ref="Y6:AG6" si="4">IF(Y7="",NA(),Y7)</f>
        <v>70.959999999999994</v>
      </c>
      <c r="Z6" s="33">
        <f t="shared" si="4"/>
        <v>70.959999999999994</v>
      </c>
      <c r="AA6" s="33">
        <f t="shared" si="4"/>
        <v>71.040000000000006</v>
      </c>
      <c r="AB6" s="33">
        <f t="shared" si="4"/>
        <v>71.28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105.54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195.88</v>
      </c>
      <c r="BK6" s="33">
        <f t="shared" si="7"/>
        <v>188.97</v>
      </c>
      <c r="BL6" s="33">
        <f t="shared" si="7"/>
        <v>202.91</v>
      </c>
      <c r="BM6" s="33">
        <f t="shared" si="7"/>
        <v>232.83</v>
      </c>
      <c r="BN6" s="33">
        <f t="shared" si="7"/>
        <v>261.08</v>
      </c>
      <c r="BO6" s="32" t="str">
        <f>IF(BO7="","",IF(BO7="-","【-】","【"&amp;SUBSTITUTE(TEXT(BO7,"#,##0.00"),"-","△")&amp;"】"))</f>
        <v>【375.36】</v>
      </c>
      <c r="BP6" s="33">
        <f>IF(BP7="",NA(),BP7)</f>
        <v>34.46</v>
      </c>
      <c r="BQ6" s="33">
        <f t="shared" ref="BQ6:BY6" si="8">IF(BQ7="",NA(),BQ7)</f>
        <v>57.85</v>
      </c>
      <c r="BR6" s="33">
        <f t="shared" si="8"/>
        <v>58.24</v>
      </c>
      <c r="BS6" s="33">
        <f t="shared" si="8"/>
        <v>63.04</v>
      </c>
      <c r="BT6" s="33">
        <f t="shared" si="8"/>
        <v>100.07</v>
      </c>
      <c r="BU6" s="33">
        <f t="shared" si="8"/>
        <v>69.67</v>
      </c>
      <c r="BV6" s="33">
        <f t="shared" si="8"/>
        <v>75.040000000000006</v>
      </c>
      <c r="BW6" s="33">
        <f t="shared" si="8"/>
        <v>72.77</v>
      </c>
      <c r="BX6" s="33">
        <f t="shared" si="8"/>
        <v>67.92</v>
      </c>
      <c r="BY6" s="33">
        <f t="shared" si="8"/>
        <v>68.61</v>
      </c>
      <c r="BZ6" s="32" t="str">
        <f>IF(BZ7="","",IF(BZ7="-","【-】","【"&amp;SUBSTITUTE(TEXT(BZ7,"#,##0.00"),"-","△")&amp;"】"))</f>
        <v>【60.44】</v>
      </c>
      <c r="CA6" s="33">
        <f>IF(CA7="",NA(),CA7)</f>
        <v>352.3</v>
      </c>
      <c r="CB6" s="33">
        <f t="shared" ref="CB6:CJ6" si="9">IF(CB7="",NA(),CB7)</f>
        <v>222.25</v>
      </c>
      <c r="CC6" s="33">
        <f t="shared" si="9"/>
        <v>214.05</v>
      </c>
      <c r="CD6" s="33">
        <f t="shared" si="9"/>
        <v>200.77</v>
      </c>
      <c r="CE6" s="33">
        <f t="shared" si="9"/>
        <v>133.44999999999999</v>
      </c>
      <c r="CF6" s="33">
        <f t="shared" si="9"/>
        <v>255.44</v>
      </c>
      <c r="CG6" s="33">
        <f t="shared" si="9"/>
        <v>241.94</v>
      </c>
      <c r="CH6" s="33">
        <f t="shared" si="9"/>
        <v>243.06</v>
      </c>
      <c r="CI6" s="33">
        <f t="shared" si="9"/>
        <v>229.12</v>
      </c>
      <c r="CJ6" s="33">
        <f t="shared" si="9"/>
        <v>241.18</v>
      </c>
      <c r="CK6" s="32" t="str">
        <f>IF(CK7="","",IF(CK7="-","【-】","【"&amp;SUBSTITUTE(TEXT(CK7,"#,##0.00"),"-","△")&amp;"】"))</f>
        <v>【267.61】</v>
      </c>
      <c r="CL6" s="33">
        <f>IF(CL7="",NA(),CL7)</f>
        <v>100</v>
      </c>
      <c r="CM6" s="33">
        <f t="shared" ref="CM6:CU6" si="10">IF(CM7="",NA(),CM7)</f>
        <v>100</v>
      </c>
      <c r="CN6" s="33">
        <f t="shared" si="10"/>
        <v>100</v>
      </c>
      <c r="CO6" s="33">
        <f t="shared" si="10"/>
        <v>100</v>
      </c>
      <c r="CP6" s="33">
        <f t="shared" si="10"/>
        <v>100</v>
      </c>
      <c r="CQ6" s="33">
        <f t="shared" si="10"/>
        <v>49.07</v>
      </c>
      <c r="CR6" s="33">
        <f t="shared" si="10"/>
        <v>49.56</v>
      </c>
      <c r="CS6" s="33">
        <f t="shared" si="10"/>
        <v>51.83</v>
      </c>
      <c r="CT6" s="33">
        <f t="shared" si="10"/>
        <v>59.5</v>
      </c>
      <c r="CU6" s="33">
        <f t="shared" si="10"/>
        <v>53.84</v>
      </c>
      <c r="CV6" s="32" t="str">
        <f>IF(CV7="","",IF(CV7="-","【-】","【"&amp;SUBSTITUTE(TEXT(CV7,"#,##0.00"),"-","△")&amp;"】"))</f>
        <v>【57.75】</v>
      </c>
      <c r="CW6" s="33">
        <f>IF(CW7="",NA(),CW7)</f>
        <v>100</v>
      </c>
      <c r="CX6" s="33">
        <f t="shared" ref="CX6:DF6" si="11">IF(CX7="",NA(),CX7)</f>
        <v>100</v>
      </c>
      <c r="CY6" s="33">
        <f t="shared" si="11"/>
        <v>100</v>
      </c>
      <c r="CZ6" s="33">
        <f t="shared" si="11"/>
        <v>100</v>
      </c>
      <c r="DA6" s="33">
        <f t="shared" si="11"/>
        <v>100</v>
      </c>
      <c r="DB6" s="33">
        <f t="shared" si="11"/>
        <v>94.05</v>
      </c>
      <c r="DC6" s="33">
        <f t="shared" si="11"/>
        <v>98.1</v>
      </c>
      <c r="DD6" s="33">
        <f t="shared" si="11"/>
        <v>97.64</v>
      </c>
      <c r="DE6" s="33">
        <f t="shared" si="11"/>
        <v>92.37</v>
      </c>
      <c r="DF6" s="33">
        <f t="shared" si="11"/>
        <v>95.04</v>
      </c>
      <c r="DG6" s="32" t="str">
        <f>IF(DG7="","",IF(DG7="-","【-】","【"&amp;SUBSTITUTE(TEXT(DG7,"#,##0.00"),"-","△")&amp;"】"))</f>
        <v>【81.06】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3" t="str">
        <f t="shared" si="14"/>
        <v>-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 t="str">
        <f t="shared" si="14"/>
        <v>-</v>
      </c>
      <c r="EN6" s="32" t="str">
        <f>IF(EN7="","",IF(EN7="-","【-】","【"&amp;SUBSTITUTE(TEXT(EN7,"#,##0.00"),"-","△")&amp;"】"))</f>
        <v>【-】</v>
      </c>
    </row>
    <row r="7" spans="1:144" s="34" customFormat="1">
      <c r="A7" s="26"/>
      <c r="B7" s="35">
        <v>2014</v>
      </c>
      <c r="C7" s="35">
        <v>394114</v>
      </c>
      <c r="D7" s="35">
        <v>47</v>
      </c>
      <c r="E7" s="35">
        <v>18</v>
      </c>
      <c r="F7" s="35">
        <v>0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39.729999999999997</v>
      </c>
      <c r="P7" s="36">
        <v>100</v>
      </c>
      <c r="Q7" s="36">
        <v>2570</v>
      </c>
      <c r="R7" s="36">
        <v>6275</v>
      </c>
      <c r="S7" s="36">
        <v>197.85</v>
      </c>
      <c r="T7" s="36">
        <v>31.72</v>
      </c>
      <c r="U7" s="36">
        <v>2476</v>
      </c>
      <c r="V7" s="36">
        <v>197.98</v>
      </c>
      <c r="W7" s="36">
        <v>12.51</v>
      </c>
      <c r="X7" s="36">
        <v>41.98</v>
      </c>
      <c r="Y7" s="36">
        <v>70.959999999999994</v>
      </c>
      <c r="Z7" s="36">
        <v>70.959999999999994</v>
      </c>
      <c r="AA7" s="36">
        <v>71.040000000000006</v>
      </c>
      <c r="AB7" s="36">
        <v>71.28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105.54</v>
      </c>
      <c r="BF7" s="36">
        <v>0</v>
      </c>
      <c r="BG7" s="36">
        <v>0</v>
      </c>
      <c r="BH7" s="36">
        <v>0</v>
      </c>
      <c r="BI7" s="36">
        <v>0</v>
      </c>
      <c r="BJ7" s="36">
        <v>195.88</v>
      </c>
      <c r="BK7" s="36">
        <v>188.97</v>
      </c>
      <c r="BL7" s="36">
        <v>202.91</v>
      </c>
      <c r="BM7" s="36">
        <v>232.83</v>
      </c>
      <c r="BN7" s="36">
        <v>261.08</v>
      </c>
      <c r="BO7" s="36">
        <v>375.36</v>
      </c>
      <c r="BP7" s="36">
        <v>34.46</v>
      </c>
      <c r="BQ7" s="36">
        <v>57.85</v>
      </c>
      <c r="BR7" s="36">
        <v>58.24</v>
      </c>
      <c r="BS7" s="36">
        <v>63.04</v>
      </c>
      <c r="BT7" s="36">
        <v>100.07</v>
      </c>
      <c r="BU7" s="36">
        <v>69.67</v>
      </c>
      <c r="BV7" s="36">
        <v>75.040000000000006</v>
      </c>
      <c r="BW7" s="36">
        <v>72.77</v>
      </c>
      <c r="BX7" s="36">
        <v>67.92</v>
      </c>
      <c r="BY7" s="36">
        <v>68.61</v>
      </c>
      <c r="BZ7" s="36">
        <v>60.44</v>
      </c>
      <c r="CA7" s="36">
        <v>352.3</v>
      </c>
      <c r="CB7" s="36">
        <v>222.25</v>
      </c>
      <c r="CC7" s="36">
        <v>214.05</v>
      </c>
      <c r="CD7" s="36">
        <v>200.77</v>
      </c>
      <c r="CE7" s="36">
        <v>133.44999999999999</v>
      </c>
      <c r="CF7" s="36">
        <v>255.44</v>
      </c>
      <c r="CG7" s="36">
        <v>241.94</v>
      </c>
      <c r="CH7" s="36">
        <v>243.06</v>
      </c>
      <c r="CI7" s="36">
        <v>229.12</v>
      </c>
      <c r="CJ7" s="36">
        <v>241.18</v>
      </c>
      <c r="CK7" s="36">
        <v>267.61</v>
      </c>
      <c r="CL7" s="36">
        <v>100</v>
      </c>
      <c r="CM7" s="36">
        <v>100</v>
      </c>
      <c r="CN7" s="36">
        <v>100</v>
      </c>
      <c r="CO7" s="36">
        <v>100</v>
      </c>
      <c r="CP7" s="36">
        <v>100</v>
      </c>
      <c r="CQ7" s="36">
        <v>49.07</v>
      </c>
      <c r="CR7" s="36">
        <v>49.56</v>
      </c>
      <c r="CS7" s="36">
        <v>51.83</v>
      </c>
      <c r="CT7" s="36">
        <v>59.5</v>
      </c>
      <c r="CU7" s="36">
        <v>53.84</v>
      </c>
      <c r="CV7" s="36">
        <v>57.75</v>
      </c>
      <c r="CW7" s="36">
        <v>100</v>
      </c>
      <c r="CX7" s="36">
        <v>100</v>
      </c>
      <c r="CY7" s="36">
        <v>100</v>
      </c>
      <c r="CZ7" s="36">
        <v>100</v>
      </c>
      <c r="DA7" s="36">
        <v>100</v>
      </c>
      <c r="DB7" s="36">
        <v>94.05</v>
      </c>
      <c r="DC7" s="36">
        <v>98.1</v>
      </c>
      <c r="DD7" s="36">
        <v>97.64</v>
      </c>
      <c r="DE7" s="36">
        <v>92.37</v>
      </c>
      <c r="DF7" s="36">
        <v>95.04</v>
      </c>
      <c r="DG7" s="36">
        <v>81.06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 t="s">
        <v>101</v>
      </c>
      <c r="EE7" s="36" t="s">
        <v>101</v>
      </c>
      <c r="EF7" s="36" t="s">
        <v>101</v>
      </c>
      <c r="EG7" s="36" t="s">
        <v>101</v>
      </c>
      <c r="EH7" s="36" t="s">
        <v>101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 t="s">
        <v>101</v>
      </c>
      <c r="EN7" s="36" t="s">
        <v>101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hbis</cp:lastModifiedBy>
  <cp:lastPrinted>2016-02-12T00:30:46Z</cp:lastPrinted>
  <dcterms:created xsi:type="dcterms:W3CDTF">2016-01-14T11:13:49Z</dcterms:created>
  <dcterms:modified xsi:type="dcterms:W3CDTF">2016-02-19T09:24:02Z</dcterms:modified>
</cp:coreProperties>
</file>