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<sst xmlns="http://schemas.openxmlformats.org/spreadsheetml/2006/main" count="217" uniqueCount="107">
  <si>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</si>
  <si>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</si>
  <si>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</si>
  <si>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</si>
  <si>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</si>
  <si>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</si>
  <si>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</si>
  <si>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</si>
  <si>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</si>
  <si>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</si>
  <si>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</si>
  <si>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</si>
  <si>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</si>
  <si>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</si>
  <si>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</si>
  <si>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</si>
  <si>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</si>
  <si>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</si>
  <si>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</si>
  <si>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</si>
  <si>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</si>
  <si>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</si>
  <si>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</si>
  <si>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</si>
  <si>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</si>
  <si>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</si>
  <si>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</si>
  <si>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</si>
  <si>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</si>
  <si>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</si>
  <si>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</si>
  <si>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</si>
  <si>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</si>
  <si>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</si>
  <si>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</si>
  <si>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</si>
  <si>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</si>
  <si>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</si>
  <si>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</si>
  <si>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</si>
  <si>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</si>
  <si>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</si>
  <si>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</si>
  <si>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</si>
  <si>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</si>
  <si>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</si>
  <si>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</si>
  <si>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</si>
  <si>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</si>
  <si>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</si>
  <si>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</si>
  <si>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</si>
  <si>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</si>
  <si>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</si>
  <si>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</si>
  <si>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</si>
  <si>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</si>
  <si>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</si>
  <si>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</si>
  <si>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</si>
  <si>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</si>
  <si>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</si>
  <si>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</si>
  <si>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</si>
  <si>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</si>
  <si>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</si>
  <si>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</si>
  <si>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</si>
  <si>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</si>
  <si>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</si>
  <si>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</si>
  <si>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</si>
  <si>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</si>
  <si>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</si>
  <si>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</si>
  <si>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</si>
  <si>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</si>
  <si>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</si>
  <si>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</si>
  <si>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</si>
  <si>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</si>
  <si>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</si>
  <si>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</si>
  <si>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</si>
  <si>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</si>
  <si>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</si>
  <si>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</si>
  <si>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</si>
  <si>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</si>
  <si>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</si>
  <si>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</si>
  <si>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</si>
  <si>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</si>
  <si>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南国市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</si>
  <si>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</si>
  <si>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</si>
  <si>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</si>
  <si>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</si>
  <si>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</si>
  <si>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</si>
  <si>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</si>
  <si>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</si>
  <si>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</si>
  <si>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</si>
  <si>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が良好な経営状況であることを示唆しているが、有収率が向上しないことが長期に亘る課題となっており、それには老朽化した管路を更新していく必要がある。しかしながら、管路更新率が同規模都市平均より低い上に、昨年度よりも低下しており、老朽化対策等投資の増加が来年度以降の喫緊の課題となっている。</t>
    <rPh sb="7" eb="9">
      <t>リョウコウ</t>
    </rPh>
    <rPh sb="20" eb="22">
      <t>シサ</t>
    </rPh>
    <rPh sb="32" eb="34">
      <t>コウジョウ</t>
    </rPh>
    <rPh sb="45" eb="47">
      <t>カダイ</t>
    </rPh>
    <rPh sb="85" eb="87">
      <t>カンロ</t>
    </rPh>
    <rPh sb="87" eb="89">
      <t>コウシン</t>
    </rPh>
    <rPh sb="89" eb="90">
      <t>リツ</t>
    </rPh>
    <rPh sb="102" eb="103">
      <t>ウエ</t>
    </rPh>
    <rPh sb="105" eb="108">
      <t>サクネンド</t>
    </rPh>
    <rPh sb="118" eb="120">
      <t>ロウキュウ</t>
    </rPh>
    <rPh sb="120" eb="121">
      <t>カ</t>
    </rPh>
    <rPh sb="121" eb="123">
      <t>タイサク</t>
    </rPh>
    <rPh sb="123" eb="124">
      <t>トウ</t>
    </rPh>
    <rPh sb="124" eb="126">
      <t>トウシ</t>
    </rPh>
    <rPh sb="127" eb="129">
      <t>ゾウカ</t>
    </rPh>
    <rPh sb="130" eb="133">
      <t>ライネンド</t>
    </rPh>
    <rPh sb="133" eb="135">
      <t>イコウ</t>
    </rPh>
    <rPh sb="136" eb="138">
      <t>キッキン</t>
    </rPh>
    <rPh sb="139" eb="141">
      <t>カダイ</t>
    </rPh>
    <phoneticPr fontId="4"/>
  </si>
  <si>
    <t>H26までの管路経年化率は0ではなく、実際はH27とほぼ同じ数値で推移しており、同規模都市平均の数値と比較した場合、管路の老朽化が進んでいることがわかる。なお、平成26年度以降の有形固定資産減価償却率が増加したのは、会計制度の見直しにより、みなし償却制度を廃止したためである。</t>
    <rPh sb="6" eb="8">
      <t>カンロ</t>
    </rPh>
    <rPh sb="8" eb="11">
      <t>ケイネンカ</t>
    </rPh>
    <rPh sb="11" eb="12">
      <t>リツ</t>
    </rPh>
    <rPh sb="19" eb="21">
      <t>ジッサイ</t>
    </rPh>
    <rPh sb="28" eb="29">
      <t>オナ</t>
    </rPh>
    <rPh sb="30" eb="32">
      <t>スウチ</t>
    </rPh>
    <rPh sb="33" eb="35">
      <t>スイイ</t>
    </rPh>
    <rPh sb="48" eb="50">
      <t>スウチ</t>
    </rPh>
    <rPh sb="51" eb="53">
      <t>ヒカク</t>
    </rPh>
    <rPh sb="55" eb="57">
      <t>バアイ</t>
    </rPh>
    <rPh sb="58" eb="60">
      <t>カンロ</t>
    </rPh>
    <rPh sb="61" eb="64">
      <t>ロウキュウカ</t>
    </rPh>
    <rPh sb="65" eb="66">
      <t>スス</t>
    </rPh>
    <phoneticPr fontId="4"/>
  </si>
  <si>
    <t>長期に亘り経常収支比率が100％以上、かつ累積欠損金比率が0％になっている。また、他会計からの繰入金がなく、健全な経営状況を維持している。しかし、昨年度に引き続き企業債残高対給水収益比率が高い傾向にあるので、企業債の未償還残高の増加を抑制しつつ、給水収益の確保及び更なる費用削減が必要になる。なお、平成26年度以降の流動比率が減少したのは、会計制度の見直しにより、企業債が資本から負債に移行したためである。（施設利用率のH27数値は58.21になるので、同規模都市平均の数値とほぼ同じである。）</t>
    <rPh sb="0" eb="2">
      <t>チョウキ</t>
    </rPh>
    <rPh sb="3" eb="4">
      <t>ワタ</t>
    </rPh>
    <rPh sb="5" eb="7">
      <t>ケイジョウ</t>
    </rPh>
    <rPh sb="7" eb="9">
      <t>シュウシ</t>
    </rPh>
    <rPh sb="9" eb="11">
      <t>ヒリツ</t>
    </rPh>
    <rPh sb="16" eb="18">
      <t>イジョウ</t>
    </rPh>
    <rPh sb="21" eb="23">
      <t>ルイセキ</t>
    </rPh>
    <rPh sb="23" eb="26">
      <t>ケッソンキン</t>
    </rPh>
    <rPh sb="26" eb="28">
      <t>ヒリツ</t>
    </rPh>
    <rPh sb="41" eb="42">
      <t>ホカ</t>
    </rPh>
    <rPh sb="42" eb="44">
      <t>カイケイ</t>
    </rPh>
    <rPh sb="47" eb="49">
      <t>クリイレ</t>
    </rPh>
    <rPh sb="49" eb="50">
      <t>キン</t>
    </rPh>
    <rPh sb="54" eb="56">
      <t>ケンゼン</t>
    </rPh>
    <rPh sb="57" eb="59">
      <t>ケイエイ</t>
    </rPh>
    <rPh sb="59" eb="61">
      <t>ジョウキョウ</t>
    </rPh>
    <rPh sb="62" eb="64">
      <t>イジ</t>
    </rPh>
    <rPh sb="77" eb="78">
      <t>ヒ</t>
    </rPh>
    <rPh sb="79" eb="80">
      <t>ツヅ</t>
    </rPh>
    <rPh sb="104" eb="106">
      <t>キギョウ</t>
    </rPh>
    <rPh sb="106" eb="107">
      <t>サイ</t>
    </rPh>
    <rPh sb="108" eb="111">
      <t>ミショウカン</t>
    </rPh>
    <rPh sb="111" eb="113">
      <t>ザンダカ</t>
    </rPh>
    <rPh sb="114" eb="116">
      <t>ゾウカ</t>
    </rPh>
    <rPh sb="117" eb="119">
      <t>ヨクセイ</t>
    </rPh>
    <rPh sb="123" eb="125">
      <t>キュウスイ</t>
    </rPh>
    <rPh sb="125" eb="127">
      <t>シュウエキ</t>
    </rPh>
    <rPh sb="128" eb="130">
      <t>カクホ</t>
    </rPh>
    <rPh sb="130" eb="131">
      <t>オヨ</t>
    </rPh>
    <rPh sb="140" eb="142">
      <t>ヒツヨウ</t>
    </rPh>
    <rPh sb="155" eb="157">
      <t>イコウ</t>
    </rPh>
    <rPh sb="158" eb="160">
      <t>リュウドウ</t>
    </rPh>
    <rPh sb="160" eb="162">
      <t>ヒリツ</t>
    </rPh>
    <rPh sb="163" eb="165">
      <t>ゲンショウ</t>
    </rPh>
    <rPh sb="170" eb="172">
      <t>カイケイ</t>
    </rPh>
    <rPh sb="172" eb="174">
      <t>セイド</t>
    </rPh>
    <rPh sb="175" eb="177">
      <t>ミナオ</t>
    </rPh>
    <rPh sb="182" eb="184">
      <t>キギョウ</t>
    </rPh>
    <rPh sb="184" eb="185">
      <t>サイ</t>
    </rPh>
    <rPh sb="186" eb="188">
      <t>シホン</t>
    </rPh>
    <rPh sb="190" eb="192">
      <t>フサイ</t>
    </rPh>
    <rPh sb="193" eb="195">
      <t>イコウ</t>
    </rPh>
    <rPh sb="213" eb="215">
      <t>スウチ</t>
    </rPh>
    <rPh sb="235" eb="237">
      <t>スウチ</t>
    </rPh>
    <rPh sb="240" eb="241">
      <t>オナ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</si>
</sst>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4"/>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21" fillId="0" borderId="0" xfId="0" applyFont="1" applyBorder="1" applyAlignment="1">
      <alignment horizontal="left"/>
    </xf>
    <xf numFmtId="0" fontId="21"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0.85</c:v>
                </c:pt>
                <c:pt idx="1">
                  <c:v>0.49</c:v>
                </c:pt>
                <c:pt idx="2">
                  <c:v>0.46</c:v>
                </c:pt>
                <c:pt idx="3">
                  <c:v>0.51</c:v>
                </c:pt>
                <c:pt idx="4">
                  <c:v>0.36</c:v>
                </c:pt>
              </c:numCache>
            </c:numRef>
          </c:val>
        </c:ser>
        <c:dLbls>
          <c:showLegendKey val="0"/>
          <c:showVal val="0"/>
          <c:showCatName val="0"/>
          <c:showSerName val="0"/>
          <c:showPercent val="0"/>
          <c:showBubbleSize val="0"/>
        </c:dLbls>
        <c:gapWidth val="150"/>
        <c:axId val="154077440"/>
        <c:axId val="1540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4077440"/>
        <c:axId val="154083712"/>
      </c:lineChart>
      <c:dateAx>
        <c:axId val="154077440"/>
        <c:scaling>
          <c:orientation val="minMax"/>
        </c:scaling>
        <c:delete val="1"/>
        <c:axPos val="b"/>
        <c:numFmt formatCode="ge" sourceLinked="1"/>
        <c:majorTickMark val="none"/>
        <c:minorTickMark val="none"/>
        <c:tickLblPos val="none"/>
        <c:crossAx val="154083712"/>
        <c:crosses val="autoZero"/>
        <c:auto val="1"/>
        <c:lblOffset val="100"/>
        <c:baseTimeUnit val="years"/>
      </c:dateAx>
      <c:valAx>
        <c:axId val="1540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59.21</c:v>
                </c:pt>
                <c:pt idx="1">
                  <c:v>60.18</c:v>
                </c:pt>
                <c:pt idx="2">
                  <c:v>59.4</c:v>
                </c:pt>
                <c:pt idx="3">
                  <c:v>59.43</c:v>
                </c:pt>
                <c:pt idx="4">
                  <c:v>69.88</c:v>
                </c:pt>
              </c:numCache>
            </c:numRef>
          </c:val>
        </c:ser>
        <c:dLbls>
          <c:showLegendKey val="0"/>
          <c:showVal val="0"/>
          <c:showCatName val="0"/>
          <c:showSerName val="0"/>
          <c:showPercent val="0"/>
          <c:showBubbleSize val="0"/>
        </c:dLbls>
        <c:gapWidth val="150"/>
        <c:axId val="154679936"/>
        <c:axId val="1546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4679936"/>
        <c:axId val="154698496"/>
      </c:lineChart>
      <c:dateAx>
        <c:axId val="154679936"/>
        <c:scaling>
          <c:orientation val="minMax"/>
        </c:scaling>
        <c:delete val="1"/>
        <c:axPos val="b"/>
        <c:numFmt formatCode="ge" sourceLinked="1"/>
        <c:majorTickMark val="none"/>
        <c:minorTickMark val="none"/>
        <c:tickLblPos val="none"/>
        <c:crossAx val="154698496"/>
        <c:crosses val="autoZero"/>
        <c:auto val="1"/>
        <c:lblOffset val="100"/>
        <c:baseTimeUnit val="years"/>
      </c:dateAx>
      <c:valAx>
        <c:axId val="1546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80.62</c:v>
                </c:pt>
                <c:pt idx="1">
                  <c:v>78.41</c:v>
                </c:pt>
                <c:pt idx="2">
                  <c:v>80.16</c:v>
                </c:pt>
                <c:pt idx="3">
                  <c:v>80.3</c:v>
                </c:pt>
                <c:pt idx="4">
                  <c:v>80.7</c:v>
                </c:pt>
              </c:numCache>
            </c:numRef>
          </c:val>
        </c:ser>
        <c:dLbls>
          <c:showLegendKey val="0"/>
          <c:showVal val="0"/>
          <c:showCatName val="0"/>
          <c:showSerName val="0"/>
          <c:showPercent val="0"/>
          <c:showBubbleSize val="0"/>
        </c:dLbls>
        <c:gapWidth val="150"/>
        <c:axId val="156047616"/>
        <c:axId val="1560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6047616"/>
        <c:axId val="156057984"/>
      </c:lineChart>
      <c:dateAx>
        <c:axId val="156047616"/>
        <c:scaling>
          <c:orientation val="minMax"/>
        </c:scaling>
        <c:delete val="1"/>
        <c:axPos val="b"/>
        <c:numFmt formatCode="ge" sourceLinked="1"/>
        <c:majorTickMark val="none"/>
        <c:minorTickMark val="none"/>
        <c:tickLblPos val="none"/>
        <c:crossAx val="156057984"/>
        <c:crosses val="autoZero"/>
        <c:auto val="1"/>
        <c:lblOffset val="100"/>
        <c:baseTimeUnit val="years"/>
      </c:dateAx>
      <c:valAx>
        <c:axId val="1560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120.36</c:v>
                </c:pt>
                <c:pt idx="1">
                  <c:v>107.26</c:v>
                </c:pt>
                <c:pt idx="2">
                  <c:v>112.52</c:v>
                </c:pt>
                <c:pt idx="3">
                  <c:v>107.84</c:v>
                </c:pt>
                <c:pt idx="4">
                  <c:v>107.31</c:v>
                </c:pt>
              </c:numCache>
            </c:numRef>
          </c:val>
        </c:ser>
        <c:dLbls>
          <c:showLegendKey val="0"/>
          <c:showVal val="0"/>
          <c:showCatName val="0"/>
          <c:showSerName val="0"/>
          <c:showPercent val="0"/>
          <c:showBubbleSize val="0"/>
        </c:dLbls>
        <c:gapWidth val="150"/>
        <c:axId val="154118016"/>
        <c:axId val="1541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4118016"/>
        <c:axId val="154128384"/>
      </c:lineChart>
      <c:dateAx>
        <c:axId val="154118016"/>
        <c:scaling>
          <c:orientation val="minMax"/>
        </c:scaling>
        <c:delete val="1"/>
        <c:axPos val="b"/>
        <c:numFmt formatCode="ge" sourceLinked="1"/>
        <c:majorTickMark val="none"/>
        <c:minorTickMark val="none"/>
        <c:tickLblPos val="none"/>
        <c:crossAx val="154128384"/>
        <c:crosses val="autoZero"/>
        <c:auto val="1"/>
        <c:lblOffset val="100"/>
        <c:baseTimeUnit val="years"/>
      </c:dateAx>
      <c:valAx>
        <c:axId val="154128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35.270000000000003</c:v>
                </c:pt>
                <c:pt idx="1">
                  <c:v>36.07</c:v>
                </c:pt>
                <c:pt idx="2">
                  <c:v>36.590000000000003</c:v>
                </c:pt>
                <c:pt idx="3">
                  <c:v>52.62</c:v>
                </c:pt>
                <c:pt idx="4">
                  <c:v>53.15</c:v>
                </c:pt>
              </c:numCache>
            </c:numRef>
          </c:val>
        </c:ser>
        <c:dLbls>
          <c:showLegendKey val="0"/>
          <c:showVal val="0"/>
          <c:showCatName val="0"/>
          <c:showSerName val="0"/>
          <c:showPercent val="0"/>
          <c:showBubbleSize val="0"/>
        </c:dLbls>
        <c:gapWidth val="150"/>
        <c:axId val="154285568"/>
        <c:axId val="1542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4285568"/>
        <c:axId val="154287488"/>
      </c:lineChart>
      <c:dateAx>
        <c:axId val="154285568"/>
        <c:scaling>
          <c:orientation val="minMax"/>
        </c:scaling>
        <c:delete val="1"/>
        <c:axPos val="b"/>
        <c:numFmt formatCode="ge" sourceLinked="1"/>
        <c:majorTickMark val="none"/>
        <c:minorTickMark val="none"/>
        <c:tickLblPos val="none"/>
        <c:crossAx val="154287488"/>
        <c:crosses val="autoZero"/>
        <c:auto val="1"/>
        <c:lblOffset val="100"/>
        <c:baseTimeUnit val="years"/>
      </c:dateAx>
      <c:valAx>
        <c:axId val="1542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21.63</c:v>
                </c:pt>
              </c:numCache>
            </c:numRef>
          </c:val>
        </c:ser>
        <c:dLbls>
          <c:showLegendKey val="0"/>
          <c:showVal val="0"/>
          <c:showCatName val="0"/>
          <c:showSerName val="0"/>
          <c:showPercent val="0"/>
          <c:showBubbleSize val="0"/>
        </c:dLbls>
        <c:gapWidth val="150"/>
        <c:axId val="154408064"/>
        <c:axId val="1544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4408064"/>
        <c:axId val="154409984"/>
      </c:lineChart>
      <c:dateAx>
        <c:axId val="154408064"/>
        <c:scaling>
          <c:orientation val="minMax"/>
        </c:scaling>
        <c:delete val="1"/>
        <c:axPos val="b"/>
        <c:numFmt formatCode="ge" sourceLinked="1"/>
        <c:majorTickMark val="none"/>
        <c:minorTickMark val="none"/>
        <c:tickLblPos val="none"/>
        <c:crossAx val="154409984"/>
        <c:crosses val="autoZero"/>
        <c:auto val="1"/>
        <c:lblOffset val="100"/>
        <c:baseTimeUnit val="years"/>
      </c:dateAx>
      <c:valAx>
        <c:axId val="1544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446464"/>
        <c:axId val="15445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4446464"/>
        <c:axId val="154456832"/>
      </c:lineChart>
      <c:dateAx>
        <c:axId val="154446464"/>
        <c:scaling>
          <c:orientation val="minMax"/>
        </c:scaling>
        <c:delete val="1"/>
        <c:axPos val="b"/>
        <c:numFmt formatCode="ge" sourceLinked="1"/>
        <c:majorTickMark val="none"/>
        <c:minorTickMark val="none"/>
        <c:tickLblPos val="none"/>
        <c:crossAx val="154456832"/>
        <c:crosses val="autoZero"/>
        <c:auto val="1"/>
        <c:lblOffset val="100"/>
        <c:baseTimeUnit val="years"/>
      </c:dateAx>
      <c:valAx>
        <c:axId val="15445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4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810.17</c:v>
                </c:pt>
                <c:pt idx="1">
                  <c:v>497.42</c:v>
                </c:pt>
                <c:pt idx="2">
                  <c:v>445.71</c:v>
                </c:pt>
                <c:pt idx="3">
                  <c:v>179.51</c:v>
                </c:pt>
                <c:pt idx="4">
                  <c:v>172.68</c:v>
                </c:pt>
              </c:numCache>
            </c:numRef>
          </c:val>
        </c:ser>
        <c:dLbls>
          <c:showLegendKey val="0"/>
          <c:showVal val="0"/>
          <c:showCatName val="0"/>
          <c:showSerName val="0"/>
          <c:showPercent val="0"/>
          <c:showBubbleSize val="0"/>
        </c:dLbls>
        <c:gapWidth val="150"/>
        <c:axId val="154487424"/>
        <c:axId val="1544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4487424"/>
        <c:axId val="154493696"/>
      </c:lineChart>
      <c:dateAx>
        <c:axId val="154487424"/>
        <c:scaling>
          <c:orientation val="minMax"/>
        </c:scaling>
        <c:delete val="1"/>
        <c:axPos val="b"/>
        <c:numFmt formatCode="ge" sourceLinked="1"/>
        <c:majorTickMark val="none"/>
        <c:minorTickMark val="none"/>
        <c:tickLblPos val="none"/>
        <c:crossAx val="154493696"/>
        <c:crosses val="autoZero"/>
        <c:auto val="1"/>
        <c:lblOffset val="100"/>
        <c:baseTimeUnit val="years"/>
      </c:dateAx>
      <c:valAx>
        <c:axId val="15449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4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657.13</c:v>
                </c:pt>
                <c:pt idx="1">
                  <c:v>662.34</c:v>
                </c:pt>
                <c:pt idx="2">
                  <c:v>656.93</c:v>
                </c:pt>
                <c:pt idx="3">
                  <c:v>661.56</c:v>
                </c:pt>
                <c:pt idx="4">
                  <c:v>678.8</c:v>
                </c:pt>
              </c:numCache>
            </c:numRef>
          </c:val>
        </c:ser>
        <c:dLbls>
          <c:showLegendKey val="0"/>
          <c:showVal val="0"/>
          <c:showCatName val="0"/>
          <c:showSerName val="0"/>
          <c:showPercent val="0"/>
          <c:showBubbleSize val="0"/>
        </c:dLbls>
        <c:gapWidth val="150"/>
        <c:axId val="154511616"/>
        <c:axId val="1545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4511616"/>
        <c:axId val="154530176"/>
      </c:lineChart>
      <c:dateAx>
        <c:axId val="154511616"/>
        <c:scaling>
          <c:orientation val="minMax"/>
        </c:scaling>
        <c:delete val="1"/>
        <c:axPos val="b"/>
        <c:numFmt formatCode="ge" sourceLinked="1"/>
        <c:majorTickMark val="none"/>
        <c:minorTickMark val="none"/>
        <c:tickLblPos val="none"/>
        <c:crossAx val="154530176"/>
        <c:crosses val="autoZero"/>
        <c:auto val="1"/>
        <c:lblOffset val="100"/>
        <c:baseTimeUnit val="years"/>
      </c:dateAx>
      <c:valAx>
        <c:axId val="15453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5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113.01</c:v>
                </c:pt>
                <c:pt idx="1">
                  <c:v>100.76</c:v>
                </c:pt>
                <c:pt idx="2">
                  <c:v>105.11</c:v>
                </c:pt>
                <c:pt idx="3">
                  <c:v>101.67</c:v>
                </c:pt>
                <c:pt idx="4">
                  <c:v>101.56</c:v>
                </c:pt>
              </c:numCache>
            </c:numRef>
          </c:val>
        </c:ser>
        <c:dLbls>
          <c:showLegendKey val="0"/>
          <c:showVal val="0"/>
          <c:showCatName val="0"/>
          <c:showSerName val="0"/>
          <c:showPercent val="0"/>
          <c:showBubbleSize val="0"/>
        </c:dLbls>
        <c:gapWidth val="150"/>
        <c:axId val="154566656"/>
        <c:axId val="15456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4566656"/>
        <c:axId val="154568576"/>
      </c:lineChart>
      <c:dateAx>
        <c:axId val="154566656"/>
        <c:scaling>
          <c:orientation val="minMax"/>
        </c:scaling>
        <c:delete val="1"/>
        <c:axPos val="b"/>
        <c:numFmt formatCode="ge" sourceLinked="1"/>
        <c:majorTickMark val="none"/>
        <c:minorTickMark val="none"/>
        <c:tickLblPos val="none"/>
        <c:crossAx val="154568576"/>
        <c:crosses val="autoZero"/>
        <c:auto val="1"/>
        <c:lblOffset val="100"/>
        <c:baseTimeUnit val="years"/>
      </c:dateAx>
      <c:valAx>
        <c:axId val="1545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92.05</c:v>
                </c:pt>
                <c:pt idx="1">
                  <c:v>105.47</c:v>
                </c:pt>
                <c:pt idx="2">
                  <c:v>101.64</c:v>
                </c:pt>
                <c:pt idx="3">
                  <c:v>106.5</c:v>
                </c:pt>
                <c:pt idx="4">
                  <c:v>107.87</c:v>
                </c:pt>
              </c:numCache>
            </c:numRef>
          </c:val>
        </c:ser>
        <c:dLbls>
          <c:showLegendKey val="0"/>
          <c:showVal val="0"/>
          <c:showCatName val="0"/>
          <c:showSerName val="0"/>
          <c:showPercent val="0"/>
          <c:showBubbleSize val="0"/>
        </c:dLbls>
        <c:gapWidth val="150"/>
        <c:axId val="154590208"/>
        <c:axId val="15459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54590208"/>
        <c:axId val="154592384"/>
      </c:lineChart>
      <c:dateAx>
        <c:axId val="154590208"/>
        <c:scaling>
          <c:orientation val="minMax"/>
        </c:scaling>
        <c:delete val="1"/>
        <c:axPos val="b"/>
        <c:numFmt formatCode="ge" sourceLinked="1"/>
        <c:majorTickMark val="none"/>
        <c:minorTickMark val="none"/>
        <c:tickLblPos val="none"/>
        <c:crossAx val="154592384"/>
        <c:crosses val="autoZero"/>
        <c:auto val="1"/>
        <c:lblOffset val="100"/>
        <c:baseTimeUnit val="years"/>
      </c:dateAx>
      <c:valAx>
        <c:axId val="15459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9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南国市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48298</v>
      </c>
      <c r="AJ8" s="75"/>
      <c r="AK8" s="75"/>
      <c r="AL8" s="75"/>
      <c r="AM8" s="75"/>
      <c r="AN8" s="75"/>
      <c r="AO8" s="75"/>
      <c r="AP8" s="76"/>
      <c r="AQ8" s="57">
        <f>データ!R6</f>
        <v>125.3</v>
      </c>
      <c r="AR8" s="57"/>
      <c r="AS8" s="57"/>
      <c r="AT8" s="57"/>
      <c r="AU8" s="57"/>
      <c r="AV8" s="57"/>
      <c r="AW8" s="57"/>
      <c r="AX8" s="57"/>
      <c r="AY8" s="57">
        <f>データ!S6</f>
        <v>385.46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43.28</v>
      </c>
      <c r="K10" s="57"/>
      <c r="L10" s="57"/>
      <c r="M10" s="57"/>
      <c r="N10" s="57"/>
      <c r="O10" s="57"/>
      <c r="P10" s="57"/>
      <c r="Q10" s="57"/>
      <c r="R10" s="57">
        <f>データ!O6</f>
        <v>85.32</v>
      </c>
      <c r="S10" s="57"/>
      <c r="T10" s="57"/>
      <c r="U10" s="57"/>
      <c r="V10" s="57"/>
      <c r="W10" s="57"/>
      <c r="X10" s="57"/>
      <c r="Y10" s="57"/>
      <c r="Z10" s="65">
        <f>データ!P6</f>
        <v>1630</v>
      </c>
      <c r="AA10" s="65"/>
      <c r="AB10" s="65"/>
      <c r="AC10" s="65"/>
      <c r="AD10" s="65"/>
      <c r="AE10" s="65"/>
      <c r="AF10" s="65"/>
      <c r="AG10" s="65"/>
      <c r="AH10" s="2"/>
      <c r="AI10" s="65">
        <f>データ!T6</f>
        <v>40940</v>
      </c>
      <c r="AJ10" s="65"/>
      <c r="AK10" s="65"/>
      <c r="AL10" s="65"/>
      <c r="AM10" s="65"/>
      <c r="AN10" s="65"/>
      <c r="AO10" s="65"/>
      <c r="AP10" s="65"/>
      <c r="AQ10" s="57">
        <f>データ!U6</f>
        <v>58</v>
      </c>
      <c r="AR10" s="57"/>
      <c r="AS10" s="57"/>
      <c r="AT10" s="57"/>
      <c r="AU10" s="57"/>
      <c r="AV10" s="57"/>
      <c r="AW10" s="57"/>
      <c r="AX10" s="57"/>
      <c r="AY10" s="57">
        <f>データ!V6</f>
        <v>705.86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392049</v>
      </c>
      <c r="D6" s="31">
        <f t="shared" si="3"/>
        <v>46</v>
      </c>
      <c r="E6" s="31">
        <f t="shared" si="3"/>
        <v>1</v>
      </c>
      <c r="F6" s="31">
        <f t="shared" si="3"/>
        <v>0</v>
      </c>
      <c r="G6" s="31">
        <f t="shared" si="3"/>
        <v>1</v>
      </c>
      <c r="H6" s="31" t="str">
        <f t="shared" si="3"/>
        <v>高知県　南国市</v>
      </c>
      <c r="I6" s="31" t="str">
        <f t="shared" si="3"/>
        <v>法適用</v>
      </c>
      <c r="J6" s="31" t="str">
        <f t="shared" si="3"/>
        <v>水道事業</v>
      </c>
      <c r="K6" s="31" t="str">
        <f t="shared" si="3"/>
        <v>末端給水事業</v>
      </c>
      <c r="L6" s="31" t="str">
        <f t="shared" si="3"/>
        <v>A5</v>
      </c>
      <c r="M6" s="32" t="str">
        <f t="shared" si="3"/>
        <v>-</v>
      </c>
      <c r="N6" s="32">
        <f t="shared" si="3"/>
        <v>43.28</v>
      </c>
      <c r="O6" s="32">
        <f t="shared" si="3"/>
        <v>85.32</v>
      </c>
      <c r="P6" s="32">
        <f t="shared" si="3"/>
        <v>1630</v>
      </c>
      <c r="Q6" s="32">
        <f t="shared" si="3"/>
        <v>48298</v>
      </c>
      <c r="R6" s="32">
        <f t="shared" si="3"/>
        <v>125.3</v>
      </c>
      <c r="S6" s="32">
        <f t="shared" si="3"/>
        <v>385.46</v>
      </c>
      <c r="T6" s="32">
        <f t="shared" si="3"/>
        <v>40940</v>
      </c>
      <c r="U6" s="32">
        <f t="shared" si="3"/>
        <v>58</v>
      </c>
      <c r="V6" s="32">
        <f t="shared" si="3"/>
        <v>705.86</v>
      </c>
      <c r="W6" s="33">
        <f>IF(W7="",NA(),W7)</f>
        <v>120.36</v>
      </c>
      <c r="X6" s="33">
        <f t="shared" ref="X6:AF6" si="4">IF(X7="",NA(),X7)</f>
        <v>107.26</v>
      </c>
      <c r="Y6" s="33">
        <f t="shared" si="4"/>
        <v>112.52</v>
      </c>
      <c r="Z6" s="33">
        <f t="shared" si="4"/>
        <v>107.84</v>
      </c>
      <c r="AA6" s="33">
        <f t="shared" si="4"/>
        <v>107.31</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810.17</v>
      </c>
      <c r="AT6" s="33">
        <f t="shared" ref="AT6:BB6" si="6">IF(AT7="",NA(),AT7)</f>
        <v>497.42</v>
      </c>
      <c r="AU6" s="33">
        <f t="shared" si="6"/>
        <v>445.71</v>
      </c>
      <c r="AV6" s="33">
        <f t="shared" si="6"/>
        <v>179.51</v>
      </c>
      <c r="AW6" s="33">
        <f t="shared" si="6"/>
        <v>172.68</v>
      </c>
      <c r="AX6" s="33">
        <f t="shared" si="6"/>
        <v>832.37</v>
      </c>
      <c r="AY6" s="33">
        <f t="shared" si="6"/>
        <v>852.01</v>
      </c>
      <c r="AZ6" s="33">
        <f t="shared" si="6"/>
        <v>909.68</v>
      </c>
      <c r="BA6" s="33">
        <f t="shared" si="6"/>
        <v>382.09</v>
      </c>
      <c r="BB6" s="33">
        <f t="shared" si="6"/>
        <v>371.31</v>
      </c>
      <c r="BC6" s="32" t="str">
        <f>IF(BC7="","",IF(BC7="-","【-】","【"&amp;SUBSTITUTE(TEXT(BC7,"#,##0.00"),"-","△")&amp;"】"))</f>
        <v>【262.74】</v>
      </c>
      <c r="BD6" s="33">
        <f>IF(BD7="",NA(),BD7)</f>
        <v>657.13</v>
      </c>
      <c r="BE6" s="33">
        <f t="shared" ref="BE6:BM6" si="7">IF(BE7="",NA(),BE7)</f>
        <v>662.34</v>
      </c>
      <c r="BF6" s="33">
        <f t="shared" si="7"/>
        <v>656.93</v>
      </c>
      <c r="BG6" s="33">
        <f t="shared" si="7"/>
        <v>661.56</v>
      </c>
      <c r="BH6" s="33">
        <f t="shared" si="7"/>
        <v>678.8</v>
      </c>
      <c r="BI6" s="33">
        <f t="shared" si="7"/>
        <v>403.15</v>
      </c>
      <c r="BJ6" s="33">
        <f t="shared" si="7"/>
        <v>391.4</v>
      </c>
      <c r="BK6" s="33">
        <f t="shared" si="7"/>
        <v>382.65</v>
      </c>
      <c r="BL6" s="33">
        <f t="shared" si="7"/>
        <v>385.06</v>
      </c>
      <c r="BM6" s="33">
        <f t="shared" si="7"/>
        <v>373.09</v>
      </c>
      <c r="BN6" s="32" t="str">
        <f>IF(BN7="","",IF(BN7="-","【-】","【"&amp;SUBSTITUTE(TEXT(BN7,"#,##0.00"),"-","△")&amp;"】"))</f>
        <v>【276.38】</v>
      </c>
      <c r="BO6" s="33">
        <f>IF(BO7="",NA(),BO7)</f>
        <v>113.01</v>
      </c>
      <c r="BP6" s="33">
        <f t="shared" ref="BP6:BX6" si="8">IF(BP7="",NA(),BP7)</f>
        <v>100.76</v>
      </c>
      <c r="BQ6" s="33">
        <f t="shared" si="8"/>
        <v>105.11</v>
      </c>
      <c r="BR6" s="33">
        <f t="shared" si="8"/>
        <v>101.67</v>
      </c>
      <c r="BS6" s="33">
        <f t="shared" si="8"/>
        <v>101.56</v>
      </c>
      <c r="BT6" s="33">
        <f t="shared" si="8"/>
        <v>94.86</v>
      </c>
      <c r="BU6" s="33">
        <f t="shared" si="8"/>
        <v>95.91</v>
      </c>
      <c r="BV6" s="33">
        <f t="shared" si="8"/>
        <v>96.1</v>
      </c>
      <c r="BW6" s="33">
        <f t="shared" si="8"/>
        <v>99.07</v>
      </c>
      <c r="BX6" s="33">
        <f t="shared" si="8"/>
        <v>99.99</v>
      </c>
      <c r="BY6" s="32" t="str">
        <f>IF(BY7="","",IF(BY7="-","【-】","【"&amp;SUBSTITUTE(TEXT(BY7,"#,##0.00"),"-","△")&amp;"】"))</f>
        <v>【104.99】</v>
      </c>
      <c r="BZ6" s="33">
        <f>IF(BZ7="",NA(),BZ7)</f>
        <v>92.05</v>
      </c>
      <c r="CA6" s="33">
        <f t="shared" ref="CA6:CI6" si="9">IF(CA7="",NA(),CA7)</f>
        <v>105.47</v>
      </c>
      <c r="CB6" s="33">
        <f t="shared" si="9"/>
        <v>101.64</v>
      </c>
      <c r="CC6" s="33">
        <f t="shared" si="9"/>
        <v>106.5</v>
      </c>
      <c r="CD6" s="33">
        <f t="shared" si="9"/>
        <v>107.87</v>
      </c>
      <c r="CE6" s="33">
        <f t="shared" si="9"/>
        <v>179.14</v>
      </c>
      <c r="CF6" s="33">
        <f t="shared" si="9"/>
        <v>179.29</v>
      </c>
      <c r="CG6" s="33">
        <f t="shared" si="9"/>
        <v>178.39</v>
      </c>
      <c r="CH6" s="33">
        <f t="shared" si="9"/>
        <v>173.03</v>
      </c>
      <c r="CI6" s="33">
        <f t="shared" si="9"/>
        <v>171.15</v>
      </c>
      <c r="CJ6" s="32" t="str">
        <f>IF(CJ7="","",IF(CJ7="-","【-】","【"&amp;SUBSTITUTE(TEXT(CJ7,"#,##0.00"),"-","△")&amp;"】"))</f>
        <v>【163.72】</v>
      </c>
      <c r="CK6" s="33">
        <f>IF(CK7="",NA(),CK7)</f>
        <v>59.21</v>
      </c>
      <c r="CL6" s="33">
        <f t="shared" ref="CL6:CT6" si="10">IF(CL7="",NA(),CL7)</f>
        <v>60.18</v>
      </c>
      <c r="CM6" s="33">
        <f t="shared" si="10"/>
        <v>59.4</v>
      </c>
      <c r="CN6" s="33">
        <f t="shared" si="10"/>
        <v>59.43</v>
      </c>
      <c r="CO6" s="33">
        <f t="shared" si="10"/>
        <v>69.88</v>
      </c>
      <c r="CP6" s="33">
        <f t="shared" si="10"/>
        <v>58.76</v>
      </c>
      <c r="CQ6" s="33">
        <f t="shared" si="10"/>
        <v>59.09</v>
      </c>
      <c r="CR6" s="33">
        <f t="shared" si="10"/>
        <v>59.23</v>
      </c>
      <c r="CS6" s="33">
        <f t="shared" si="10"/>
        <v>58.58</v>
      </c>
      <c r="CT6" s="33">
        <f t="shared" si="10"/>
        <v>58.53</v>
      </c>
      <c r="CU6" s="32" t="str">
        <f>IF(CU7="","",IF(CU7="-","【-】","【"&amp;SUBSTITUTE(TEXT(CU7,"#,##0.00"),"-","△")&amp;"】"))</f>
        <v>【59.76】</v>
      </c>
      <c r="CV6" s="33">
        <f>IF(CV7="",NA(),CV7)</f>
        <v>80.62</v>
      </c>
      <c r="CW6" s="33">
        <f t="shared" ref="CW6:DE6" si="11">IF(CW7="",NA(),CW7)</f>
        <v>78.41</v>
      </c>
      <c r="CX6" s="33">
        <f t="shared" si="11"/>
        <v>80.16</v>
      </c>
      <c r="CY6" s="33">
        <f t="shared" si="11"/>
        <v>80.3</v>
      </c>
      <c r="CZ6" s="33">
        <f t="shared" si="11"/>
        <v>80.7</v>
      </c>
      <c r="DA6" s="33">
        <f t="shared" si="11"/>
        <v>84.87</v>
      </c>
      <c r="DB6" s="33">
        <f t="shared" si="11"/>
        <v>85.4</v>
      </c>
      <c r="DC6" s="33">
        <f t="shared" si="11"/>
        <v>85.53</v>
      </c>
      <c r="DD6" s="33">
        <f t="shared" si="11"/>
        <v>85.23</v>
      </c>
      <c r="DE6" s="33">
        <f t="shared" si="11"/>
        <v>85.26</v>
      </c>
      <c r="DF6" s="32" t="str">
        <f>IF(DF7="","",IF(DF7="-","【-】","【"&amp;SUBSTITUTE(TEXT(DF7,"#,##0.00"),"-","△")&amp;"】"))</f>
        <v>【89.95】</v>
      </c>
      <c r="DG6" s="33">
        <f>IF(DG7="",NA(),DG7)</f>
        <v>35.270000000000003</v>
      </c>
      <c r="DH6" s="33">
        <f t="shared" ref="DH6:DP6" si="12">IF(DH7="",NA(),DH7)</f>
        <v>36.07</v>
      </c>
      <c r="DI6" s="33">
        <f t="shared" si="12"/>
        <v>36.590000000000003</v>
      </c>
      <c r="DJ6" s="33">
        <f t="shared" si="12"/>
        <v>52.62</v>
      </c>
      <c r="DK6" s="33">
        <f t="shared" si="12"/>
        <v>53.15</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3">
        <f t="shared" si="13"/>
        <v>21.63</v>
      </c>
      <c r="DW6" s="33">
        <f t="shared" si="13"/>
        <v>6.47</v>
      </c>
      <c r="DX6" s="33">
        <f t="shared" si="13"/>
        <v>7.8</v>
      </c>
      <c r="DY6" s="33">
        <f t="shared" si="13"/>
        <v>8.39</v>
      </c>
      <c r="DZ6" s="33">
        <f t="shared" si="13"/>
        <v>10.09</v>
      </c>
      <c r="EA6" s="33">
        <f t="shared" si="13"/>
        <v>10.54</v>
      </c>
      <c r="EB6" s="32" t="str">
        <f>IF(EB7="","",IF(EB7="-","【-】","【"&amp;SUBSTITUTE(TEXT(EB7,"#,##0.00"),"-","△")&amp;"】"))</f>
        <v>【13.18】</v>
      </c>
      <c r="EC6" s="33">
        <f>IF(EC7="",NA(),EC7)</f>
        <v>0.85</v>
      </c>
      <c r="ED6" s="33">
        <f t="shared" ref="ED6:EL6" si="14">IF(ED7="",NA(),ED7)</f>
        <v>0.49</v>
      </c>
      <c r="EE6" s="33">
        <f t="shared" si="14"/>
        <v>0.46</v>
      </c>
      <c r="EF6" s="33">
        <f t="shared" si="14"/>
        <v>0.51</v>
      </c>
      <c r="EG6" s="33">
        <f t="shared" si="14"/>
        <v>0.36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392049</v>
      </c>
      <c r="D7" s="35">
        <v>46</v>
      </c>
      <c r="E7" s="35">
        <v>1</v>
      </c>
      <c r="F7" s="35">
        <v>0</v>
      </c>
      <c r="G7" s="35">
        <v>1</v>
      </c>
      <c r="H7" s="35" t="s">
        <v>93</v>
      </c>
      <c r="I7" s="35" t="s">
        <v>94</v>
      </c>
      <c r="J7" s="35" t="s">
        <v>95</v>
      </c>
      <c r="K7" s="35" t="s">
        <v>96</v>
      </c>
      <c r="L7" s="35" t="s">
        <v>97</v>
      </c>
      <c r="M7" s="36" t="s">
        <v>98</v>
      </c>
      <c r="N7" s="36">
        <v>43.28</v>
      </c>
      <c r="O7" s="36">
        <v>85.32</v>
      </c>
      <c r="P7" s="36">
        <v>1630</v>
      </c>
      <c r="Q7" s="36">
        <v>48298</v>
      </c>
      <c r="R7" s="36">
        <v>125.3</v>
      </c>
      <c r="S7" s="36">
        <v>385.46</v>
      </c>
      <c r="T7" s="36">
        <v>40940</v>
      </c>
      <c r="U7" s="36">
        <v>58</v>
      </c>
      <c r="V7" s="36">
        <v>705.86</v>
      </c>
      <c r="W7" s="36">
        <v>120.36</v>
      </c>
      <c r="X7" s="36">
        <v>107.26</v>
      </c>
      <c r="Y7" s="36">
        <v>112.52</v>
      </c>
      <c r="Z7" s="36">
        <v>107.84</v>
      </c>
      <c r="AA7" s="36">
        <v>107.31</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810.17</v>
      </c>
      <c r="AT7" s="36">
        <v>497.42</v>
      </c>
      <c r="AU7" s="36">
        <v>445.71</v>
      </c>
      <c r="AV7" s="36">
        <v>179.51</v>
      </c>
      <c r="AW7" s="36">
        <v>172.68</v>
      </c>
      <c r="AX7" s="36">
        <v>832.37</v>
      </c>
      <c r="AY7" s="36">
        <v>852.01</v>
      </c>
      <c r="AZ7" s="36">
        <v>909.68</v>
      </c>
      <c r="BA7" s="36">
        <v>382.09</v>
      </c>
      <c r="BB7" s="36">
        <v>371.31</v>
      </c>
      <c r="BC7" s="36">
        <v>262.74</v>
      </c>
      <c r="BD7" s="36">
        <v>657.13</v>
      </c>
      <c r="BE7" s="36">
        <v>662.34</v>
      </c>
      <c r="BF7" s="36">
        <v>656.93</v>
      </c>
      <c r="BG7" s="36">
        <v>661.56</v>
      </c>
      <c r="BH7" s="36">
        <v>678.8</v>
      </c>
      <c r="BI7" s="36">
        <v>403.15</v>
      </c>
      <c r="BJ7" s="36">
        <v>391.4</v>
      </c>
      <c r="BK7" s="36">
        <v>382.65</v>
      </c>
      <c r="BL7" s="36">
        <v>385.06</v>
      </c>
      <c r="BM7" s="36">
        <v>373.09</v>
      </c>
      <c r="BN7" s="36">
        <v>276.38</v>
      </c>
      <c r="BO7" s="36">
        <v>113.01</v>
      </c>
      <c r="BP7" s="36">
        <v>100.76</v>
      </c>
      <c r="BQ7" s="36">
        <v>105.11</v>
      </c>
      <c r="BR7" s="36">
        <v>101.67</v>
      </c>
      <c r="BS7" s="36">
        <v>101.56</v>
      </c>
      <c r="BT7" s="36">
        <v>94.86</v>
      </c>
      <c r="BU7" s="36">
        <v>95.91</v>
      </c>
      <c r="BV7" s="36">
        <v>96.1</v>
      </c>
      <c r="BW7" s="36">
        <v>99.07</v>
      </c>
      <c r="BX7" s="36">
        <v>99.99</v>
      </c>
      <c r="BY7" s="36">
        <v>104.99</v>
      </c>
      <c r="BZ7" s="36">
        <v>92.05</v>
      </c>
      <c r="CA7" s="36">
        <v>105.47</v>
      </c>
      <c r="CB7" s="36">
        <v>101.64</v>
      </c>
      <c r="CC7" s="36">
        <v>106.5</v>
      </c>
      <c r="CD7" s="36">
        <v>107.87</v>
      </c>
      <c r="CE7" s="36">
        <v>179.14</v>
      </c>
      <c r="CF7" s="36">
        <v>179.29</v>
      </c>
      <c r="CG7" s="36">
        <v>178.39</v>
      </c>
      <c r="CH7" s="36">
        <v>173.03</v>
      </c>
      <c r="CI7" s="36">
        <v>171.15</v>
      </c>
      <c r="CJ7" s="36">
        <v>163.72</v>
      </c>
      <c r="CK7" s="36">
        <v>59.21</v>
      </c>
      <c r="CL7" s="36">
        <v>60.18</v>
      </c>
      <c r="CM7" s="36">
        <v>59.4</v>
      </c>
      <c r="CN7" s="36">
        <v>59.43</v>
      </c>
      <c r="CO7" s="36">
        <v>69.88</v>
      </c>
      <c r="CP7" s="36">
        <v>58.76</v>
      </c>
      <c r="CQ7" s="36">
        <v>59.09</v>
      </c>
      <c r="CR7" s="36">
        <v>59.23</v>
      </c>
      <c r="CS7" s="36">
        <v>58.58</v>
      </c>
      <c r="CT7" s="36">
        <v>58.53</v>
      </c>
      <c r="CU7" s="36">
        <v>59.76</v>
      </c>
      <c r="CV7" s="36">
        <v>80.62</v>
      </c>
      <c r="CW7" s="36">
        <v>78.41</v>
      </c>
      <c r="CX7" s="36">
        <v>80.16</v>
      </c>
      <c r="CY7" s="36">
        <v>80.3</v>
      </c>
      <c r="CZ7" s="36">
        <v>80.7</v>
      </c>
      <c r="DA7" s="36">
        <v>84.87</v>
      </c>
      <c r="DB7" s="36">
        <v>85.4</v>
      </c>
      <c r="DC7" s="36">
        <v>85.53</v>
      </c>
      <c r="DD7" s="36">
        <v>85.23</v>
      </c>
      <c r="DE7" s="36">
        <v>85.26</v>
      </c>
      <c r="DF7" s="36">
        <v>89.95</v>
      </c>
      <c r="DG7" s="36">
        <v>35.270000000000003</v>
      </c>
      <c r="DH7" s="36">
        <v>36.07</v>
      </c>
      <c r="DI7" s="36">
        <v>36.590000000000003</v>
      </c>
      <c r="DJ7" s="36">
        <v>52.62</v>
      </c>
      <c r="DK7" s="36">
        <v>53.15</v>
      </c>
      <c r="DL7" s="36">
        <v>35.53</v>
      </c>
      <c r="DM7" s="36">
        <v>36.36</v>
      </c>
      <c r="DN7" s="36">
        <v>37.340000000000003</v>
      </c>
      <c r="DO7" s="36">
        <v>44.31</v>
      </c>
      <c r="DP7" s="36">
        <v>45.75</v>
      </c>
      <c r="DQ7" s="36">
        <v>47.18</v>
      </c>
      <c r="DR7" s="36">
        <v>0</v>
      </c>
      <c r="DS7" s="36">
        <v>0</v>
      </c>
      <c r="DT7" s="36">
        <v>0</v>
      </c>
      <c r="DU7" s="36">
        <v>0</v>
      </c>
      <c r="DV7" s="36">
        <v>21.63</v>
      </c>
      <c r="DW7" s="36">
        <v>6.47</v>
      </c>
      <c r="DX7" s="36">
        <v>7.8</v>
      </c>
      <c r="DY7" s="36">
        <v>8.39</v>
      </c>
      <c r="DZ7" s="36">
        <v>10.09</v>
      </c>
      <c r="EA7" s="36">
        <v>10.54</v>
      </c>
      <c r="EB7" s="36">
        <v>13.18</v>
      </c>
      <c r="EC7" s="36">
        <v>0.85</v>
      </c>
      <c r="ED7" s="36">
        <v>0.49</v>
      </c>
      <c r="EE7" s="36">
        <v>0.46</v>
      </c>
      <c r="EF7" s="36">
        <v>0.51</v>
      </c>
      <c r="EG7" s="36">
        <v>0.36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横山聖二</cp:lastModifiedBy>
  <cp:lastPrinted>2017-02-21T07:23:45Z</cp:lastPrinted>
  <dcterms:created xsi:type="dcterms:W3CDTF">2017-02-01T08:48:43Z</dcterms:created>
  <dcterms:modified xsi:type="dcterms:W3CDTF">2017-02-21T08:00:48Z</dcterms:modified>
  <cp:category/>
</cp:coreProperties>
</file>