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まち)水道係\PC：1184\水道\調査物\県庁\市町村振興課\公営企業に係る「経営比較分析表」の分析等についてH29.1.24\34 黒潮町\"/>
    </mc:Choice>
  </mc:AlternateContent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AI10" i="4" s="1"/>
  <c r="S6" i="5"/>
  <c r="R6" i="5"/>
  <c r="AQ8" i="4" s="1"/>
  <c r="Q6" i="5"/>
  <c r="AI8" i="4" s="1"/>
  <c r="P6" i="5"/>
  <c r="O6" i="5"/>
  <c r="N6" i="5"/>
  <c r="M6" i="5"/>
  <c r="L6" i="5"/>
  <c r="Z8" i="4" s="1"/>
  <c r="K6" i="5"/>
  <c r="J6" i="5"/>
  <c r="J8" i="4" s="1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Z10" i="4"/>
  <c r="R10" i="4"/>
  <c r="J10" i="4"/>
  <c r="B10" i="4"/>
  <c r="AY8" i="4"/>
  <c r="R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<sst xmlns="http://schemas.openxmlformats.org/spreadsheetml/2006/main" count="217" uniqueCount="107">
  <si>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</si>
  <si>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</si>
  <si>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</si>
  <si>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</si>
  <si>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</si>
  <si>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</si>
  <si>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</si>
  <si>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</si>
  <si>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</si>
  <si>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</si>
  <si>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</si>
  <si>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</si>
  <si>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</si>
  <si>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</si>
  <si>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</si>
  <si>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</si>
  <si>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</si>
  <si>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</si>
  <si>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</si>
  <si>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</si>
  <si>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</si>
  <si>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</si>
  <si>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</si>
  <si>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</si>
  <si>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</si>
  <si>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</si>
  <si>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</si>
  <si>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</si>
  <si>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</si>
  <si>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</si>
  <si>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</si>
  <si>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</si>
  <si>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</si>
  <si>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</si>
  <si>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</si>
  <si>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</si>
  <si>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</si>
  <si>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</si>
  <si>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</si>
  <si>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</si>
  <si>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</si>
  <si>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</si>
  <si>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</si>
  <si>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</si>
  <si>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</si>
  <si>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</si>
  <si>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</si>
  <si>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</si>
  <si>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</si>
  <si>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</si>
  <si>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</si>
  <si>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</si>
  <si>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</si>
  <si>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</si>
  <si>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</si>
  <si>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</si>
  <si>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</si>
  <si>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</si>
  <si>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</si>
  <si>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</si>
  <si>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</si>
  <si>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</si>
  <si>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</si>
  <si>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</si>
  <si>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</si>
  <si>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</si>
  <si>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</si>
  <si>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</si>
  <si>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</si>
  <si>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</si>
  <si>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</si>
  <si>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</si>
  <si>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</si>
  <si>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</si>
  <si>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</si>
  <si>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</si>
  <si>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</si>
  <si>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</si>
  <si>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</si>
  <si>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</si>
  <si>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</si>
  <si>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</si>
  <si>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</si>
  <si>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</si>
  <si>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</si>
  <si>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</si>
  <si>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</si>
  <si>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</si>
  <si>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</si>
  <si>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</si>
  <si>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</si>
  <si>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</si>
  <si>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</si>
  <si>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黒潮町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</si>
  <si>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</si>
  <si>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</si>
  <si>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</si>
  <si>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</si>
  <si>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</si>
  <si>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</si>
  <si>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</si>
  <si>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</si>
  <si>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</si>
  <si>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</si>
  <si>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有収率や管路の法定耐用年数を考慮しながら、管路更新率が少なくとも１％を下回らないように管路更新に取り組む必要があります。
　水道基本計画に基づき管路更新を計画的に実施していく予定です。</t>
    <rPh sb="1" eb="3">
      <t>ユウシュウ</t>
    </rPh>
    <rPh sb="3" eb="4">
      <t>リツ</t>
    </rPh>
    <rPh sb="5" eb="7">
      <t>カンロ</t>
    </rPh>
    <rPh sb="8" eb="10">
      <t>ホウテイ</t>
    </rPh>
    <rPh sb="10" eb="12">
      <t>タイヨウ</t>
    </rPh>
    <rPh sb="12" eb="14">
      <t>ネンスウ</t>
    </rPh>
    <rPh sb="15" eb="17">
      <t>コウリョ</t>
    </rPh>
    <rPh sb="22" eb="24">
      <t>カンロ</t>
    </rPh>
    <rPh sb="24" eb="26">
      <t>コウシン</t>
    </rPh>
    <rPh sb="26" eb="27">
      <t>リツ</t>
    </rPh>
    <rPh sb="28" eb="29">
      <t>スク</t>
    </rPh>
    <rPh sb="36" eb="38">
      <t>シタマワ</t>
    </rPh>
    <rPh sb="44" eb="46">
      <t>カンロ</t>
    </rPh>
    <rPh sb="46" eb="48">
      <t>コウシン</t>
    </rPh>
    <rPh sb="49" eb="50">
      <t>ト</t>
    </rPh>
    <rPh sb="51" eb="52">
      <t>ク</t>
    </rPh>
    <rPh sb="53" eb="55">
      <t>ヒツヨウ</t>
    </rPh>
    <rPh sb="63" eb="65">
      <t>スイドウ</t>
    </rPh>
    <rPh sb="65" eb="67">
      <t>キホン</t>
    </rPh>
    <rPh sb="67" eb="69">
      <t>ケイカク</t>
    </rPh>
    <rPh sb="70" eb="71">
      <t>モト</t>
    </rPh>
    <rPh sb="73" eb="75">
      <t>カンロ</t>
    </rPh>
    <rPh sb="75" eb="77">
      <t>コウシン</t>
    </rPh>
    <rPh sb="78" eb="80">
      <t>ケイカク</t>
    </rPh>
    <rPh sb="80" eb="81">
      <t>テキ</t>
    </rPh>
    <rPh sb="82" eb="84">
      <t>ジッシ</t>
    </rPh>
    <rPh sb="88" eb="90">
      <t>ヨテイ</t>
    </rPh>
    <phoneticPr fontId="4"/>
  </si>
  <si>
    <t>　企業債残高対給水収益比率が類似団体平均値の２倍程度、経常収支比率、料金回収率、給水原価については差があり、低い状態にあります。
　また、施設利用率の低さについては施設統合等を図る必要があります。水道事業基本計画及び財政シュミュレーションを基に水道料金の改定を行う予定です。</t>
    <rPh sb="1" eb="3">
      <t>キギョウ</t>
    </rPh>
    <rPh sb="3" eb="4">
      <t>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rPh sb="14" eb="16">
      <t>ルイジ</t>
    </rPh>
    <rPh sb="16" eb="18">
      <t>ダンタイ</t>
    </rPh>
    <rPh sb="18" eb="20">
      <t>ヘイキン</t>
    </rPh>
    <rPh sb="20" eb="21">
      <t>チ</t>
    </rPh>
    <rPh sb="23" eb="24">
      <t>バイ</t>
    </rPh>
    <rPh sb="24" eb="26">
      <t>テイド</t>
    </rPh>
    <rPh sb="27" eb="29">
      <t>ケイジョウ</t>
    </rPh>
    <rPh sb="29" eb="31">
      <t>シュウシ</t>
    </rPh>
    <rPh sb="31" eb="33">
      <t>ヒリツ</t>
    </rPh>
    <rPh sb="34" eb="36">
      <t>リョウキン</t>
    </rPh>
    <rPh sb="36" eb="38">
      <t>カイシュウ</t>
    </rPh>
    <rPh sb="38" eb="39">
      <t>リツ</t>
    </rPh>
    <rPh sb="40" eb="42">
      <t>キュウスイ</t>
    </rPh>
    <rPh sb="42" eb="44">
      <t>ゲンカ</t>
    </rPh>
    <rPh sb="49" eb="50">
      <t>サ</t>
    </rPh>
    <rPh sb="54" eb="55">
      <t>ヒク</t>
    </rPh>
    <rPh sb="56" eb="58">
      <t>ジョウタイ</t>
    </rPh>
    <rPh sb="69" eb="71">
      <t>シセツ</t>
    </rPh>
    <rPh sb="71" eb="74">
      <t>リヨウリツ</t>
    </rPh>
    <rPh sb="75" eb="76">
      <t>ヒク</t>
    </rPh>
    <rPh sb="82" eb="84">
      <t>シセツ</t>
    </rPh>
    <rPh sb="84" eb="86">
      <t>トウゴウ</t>
    </rPh>
    <rPh sb="86" eb="87">
      <t>トウ</t>
    </rPh>
    <rPh sb="88" eb="89">
      <t>ハカ</t>
    </rPh>
    <rPh sb="90" eb="92">
      <t>ヒツヨウ</t>
    </rPh>
    <rPh sb="98" eb="100">
      <t>スイドウ</t>
    </rPh>
    <rPh sb="100" eb="102">
      <t>ジギョウ</t>
    </rPh>
    <rPh sb="102" eb="104">
      <t>キホン</t>
    </rPh>
    <rPh sb="104" eb="106">
      <t>ケイカク</t>
    </rPh>
    <rPh sb="106" eb="107">
      <t>オヨ</t>
    </rPh>
    <rPh sb="108" eb="110">
      <t>ザイセイ</t>
    </rPh>
    <rPh sb="120" eb="121">
      <t>モト</t>
    </rPh>
    <rPh sb="122" eb="124">
      <t>スイドウ</t>
    </rPh>
    <rPh sb="124" eb="126">
      <t>リョウキン</t>
    </rPh>
    <rPh sb="127" eb="129">
      <t>カイテイ</t>
    </rPh>
    <rPh sb="130" eb="131">
      <t>オコナ</t>
    </rPh>
    <rPh sb="132" eb="134">
      <t>ヨテイ</t>
    </rPh>
    <phoneticPr fontId="4"/>
  </si>
  <si>
    <t>上記を踏まえ、将来にわたり安全で良質な水を安定的に供給するために、その収支バランスが肝要で、水道事業基本計画に基づきながら、管路更新を計画的に行うとともに、財源となる水道料金の改定を行っていきます。</t>
    <rPh sb="0" eb="2">
      <t>ジョウキ</t>
    </rPh>
    <rPh sb="3" eb="4">
      <t>フ</t>
    </rPh>
    <rPh sb="7" eb="9">
      <t>ショウライ</t>
    </rPh>
    <rPh sb="13" eb="15">
      <t>アンゼン</t>
    </rPh>
    <rPh sb="16" eb="18">
      <t>リョウシツ</t>
    </rPh>
    <rPh sb="19" eb="20">
      <t>ミズ</t>
    </rPh>
    <rPh sb="21" eb="24">
      <t>アンテイテキ</t>
    </rPh>
    <rPh sb="25" eb="27">
      <t>キョウキュウ</t>
    </rPh>
    <rPh sb="35" eb="37">
      <t>シュウシ</t>
    </rPh>
    <rPh sb="42" eb="44">
      <t>カンヨウ</t>
    </rPh>
    <rPh sb="46" eb="48">
      <t>スイドウ</t>
    </rPh>
    <rPh sb="48" eb="50">
      <t>ジギョウ</t>
    </rPh>
    <rPh sb="50" eb="52">
      <t>キホン</t>
    </rPh>
    <rPh sb="52" eb="54">
      <t>ケイカク</t>
    </rPh>
    <rPh sb="55" eb="56">
      <t>モト</t>
    </rPh>
    <rPh sb="62" eb="64">
      <t>カンロ</t>
    </rPh>
    <rPh sb="64" eb="66">
      <t>コウシン</t>
    </rPh>
    <rPh sb="67" eb="70">
      <t>ケイカクテキ</t>
    </rPh>
    <rPh sb="71" eb="72">
      <t>オコナ</t>
    </rPh>
    <rPh sb="78" eb="80">
      <t>ザイゲン</t>
    </rPh>
    <rPh sb="83" eb="85">
      <t>スイドウ</t>
    </rPh>
    <rPh sb="85" eb="87">
      <t>リョウキン</t>
    </rPh>
    <rPh sb="88" eb="90">
      <t>カイテイ</t>
    </rPh>
    <rPh sb="91" eb="92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</si>
</sst>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1.73</c:v>
                </c:pt>
                <c:pt idx="1">
                  <c:v>1.07</c:v>
                </c:pt>
                <c:pt idx="2">
                  <c:v>0.1</c:v>
                </c:pt>
                <c:pt idx="3">
                  <c:v>0.38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138120"/>
        <c:axId val="239187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0.5</c:v>
                </c:pt>
                <c:pt idx="1">
                  <c:v>0.6</c:v>
                </c:pt>
                <c:pt idx="2">
                  <c:v>0.71</c:v>
                </c:pt>
                <c:pt idx="3">
                  <c:v>0.68</c:v>
                </c:pt>
                <c:pt idx="4">
                  <c:v>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38120"/>
        <c:axId val="239187616"/>
      </c:lineChart>
      <c:dateAx>
        <c:axId val="238138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187616"/>
        <c:crosses val="autoZero"/>
        <c:auto val="1"/>
        <c:lblOffset val="100"/>
        <c:baseTimeUnit val="years"/>
      </c:dateAx>
      <c:valAx>
        <c:axId val="23918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8138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46.37</c:v>
                </c:pt>
                <c:pt idx="1">
                  <c:v>45.69</c:v>
                </c:pt>
                <c:pt idx="2">
                  <c:v>45.74</c:v>
                </c:pt>
                <c:pt idx="3">
                  <c:v>43.83</c:v>
                </c:pt>
                <c:pt idx="4">
                  <c:v>42.81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73040"/>
        <c:axId val="237874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52.9</c:v>
                </c:pt>
                <c:pt idx="1">
                  <c:v>54.51</c:v>
                </c:pt>
                <c:pt idx="2">
                  <c:v>54.47</c:v>
                </c:pt>
                <c:pt idx="3">
                  <c:v>53.61</c:v>
                </c:pt>
                <c:pt idx="4">
                  <c:v>53.52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873040"/>
        <c:axId val="237874608"/>
      </c:lineChart>
      <c:dateAx>
        <c:axId val="237873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874608"/>
        <c:crosses val="autoZero"/>
        <c:auto val="1"/>
        <c:lblOffset val="100"/>
        <c:baseTimeUnit val="years"/>
      </c:dateAx>
      <c:valAx>
        <c:axId val="237874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873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81.13</c:v>
                </c:pt>
                <c:pt idx="1">
                  <c:v>80.8</c:v>
                </c:pt>
                <c:pt idx="2">
                  <c:v>81.48</c:v>
                </c:pt>
                <c:pt idx="3">
                  <c:v>80.67</c:v>
                </c:pt>
                <c:pt idx="4">
                  <c:v>80.33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73432"/>
        <c:axId val="239827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81.63</c:v>
                </c:pt>
                <c:pt idx="1">
                  <c:v>81.790000000000006</c:v>
                </c:pt>
                <c:pt idx="2">
                  <c:v>81.459999999999994</c:v>
                </c:pt>
                <c:pt idx="3">
                  <c:v>81.31</c:v>
                </c:pt>
                <c:pt idx="4">
                  <c:v>81.459999999999994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873432"/>
        <c:axId val="239827792"/>
      </c:lineChart>
      <c:dateAx>
        <c:axId val="237873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827792"/>
        <c:crosses val="autoZero"/>
        <c:auto val="1"/>
        <c:lblOffset val="100"/>
        <c:baseTimeUnit val="years"/>
      </c:dateAx>
      <c:valAx>
        <c:axId val="239827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873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103.73</c:v>
                </c:pt>
                <c:pt idx="1">
                  <c:v>102.45</c:v>
                </c:pt>
                <c:pt idx="2">
                  <c:v>105.21</c:v>
                </c:pt>
                <c:pt idx="3">
                  <c:v>99.5</c:v>
                </c:pt>
                <c:pt idx="4">
                  <c:v>99.78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145448"/>
        <c:axId val="239281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109.08</c:v>
                </c:pt>
                <c:pt idx="1">
                  <c:v>108.33</c:v>
                </c:pt>
                <c:pt idx="2">
                  <c:v>107.95</c:v>
                </c:pt>
                <c:pt idx="3">
                  <c:v>109.49</c:v>
                </c:pt>
                <c:pt idx="4">
                  <c:v>111.06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145448"/>
        <c:axId val="239281784"/>
      </c:lineChart>
      <c:dateAx>
        <c:axId val="239145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281784"/>
        <c:crosses val="autoZero"/>
        <c:auto val="1"/>
        <c:lblOffset val="100"/>
        <c:baseTimeUnit val="years"/>
      </c:dateAx>
      <c:valAx>
        <c:axId val="239281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9145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27.91</c:v>
                </c:pt>
                <c:pt idx="1">
                  <c:v>28.87</c:v>
                </c:pt>
                <c:pt idx="2">
                  <c:v>29.78</c:v>
                </c:pt>
                <c:pt idx="3">
                  <c:v>41.79</c:v>
                </c:pt>
                <c:pt idx="4">
                  <c:v>43.96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11216"/>
        <c:axId val="239311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37.25</c:v>
                </c:pt>
                <c:pt idx="1">
                  <c:v>37.799999999999997</c:v>
                </c:pt>
                <c:pt idx="2">
                  <c:v>38.520000000000003</c:v>
                </c:pt>
                <c:pt idx="3">
                  <c:v>46.67</c:v>
                </c:pt>
                <c:pt idx="4">
                  <c:v>47.7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311216"/>
        <c:axId val="239311600"/>
      </c:lineChart>
      <c:dateAx>
        <c:axId val="239311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311600"/>
        <c:crosses val="autoZero"/>
        <c:auto val="1"/>
        <c:lblOffset val="100"/>
        <c:baseTimeUnit val="years"/>
      </c:dateAx>
      <c:valAx>
        <c:axId val="239311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9311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1</c:v>
                </c:pt>
                <c:pt idx="1">
                  <c:v>0.99</c:v>
                </c:pt>
                <c:pt idx="2">
                  <c:v>1.5</c:v>
                </c:pt>
                <c:pt idx="3">
                  <c:v>3.91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49152"/>
        <c:axId val="239335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7.9</c:v>
                </c:pt>
                <c:pt idx="1">
                  <c:v>8.2200000000000006</c:v>
                </c:pt>
                <c:pt idx="2">
                  <c:v>9.43</c:v>
                </c:pt>
                <c:pt idx="3">
                  <c:v>10.029999999999999</c:v>
                </c:pt>
                <c:pt idx="4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349152"/>
        <c:axId val="239335736"/>
      </c:lineChart>
      <c:dateAx>
        <c:axId val="239349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335736"/>
        <c:crosses val="autoZero"/>
        <c:auto val="1"/>
        <c:lblOffset val="100"/>
        <c:baseTimeUnit val="years"/>
      </c:dateAx>
      <c:valAx>
        <c:axId val="239335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9349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75000"/>
        <c:axId val="237875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16.09</c:v>
                </c:pt>
                <c:pt idx="1">
                  <c:v>15.69</c:v>
                </c:pt>
                <c:pt idx="2">
                  <c:v>13.47</c:v>
                </c:pt>
                <c:pt idx="3">
                  <c:v>9.49</c:v>
                </c:pt>
                <c:pt idx="4">
                  <c:v>9.35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875000"/>
        <c:axId val="237875392"/>
      </c:lineChart>
      <c:dateAx>
        <c:axId val="237875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875392"/>
        <c:crosses val="autoZero"/>
        <c:auto val="1"/>
        <c:lblOffset val="100"/>
        <c:baseTimeUnit val="years"/>
      </c:dateAx>
      <c:valAx>
        <c:axId val="237875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875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706.64</c:v>
                </c:pt>
                <c:pt idx="1">
                  <c:v>819.01</c:v>
                </c:pt>
                <c:pt idx="2">
                  <c:v>355.74</c:v>
                </c:pt>
                <c:pt idx="3">
                  <c:v>273.55</c:v>
                </c:pt>
                <c:pt idx="4">
                  <c:v>267.63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76568"/>
        <c:axId val="23787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1128.25</c:v>
                </c:pt>
                <c:pt idx="1">
                  <c:v>1159.4100000000001</c:v>
                </c:pt>
                <c:pt idx="2">
                  <c:v>1081.23</c:v>
                </c:pt>
                <c:pt idx="3">
                  <c:v>406.37</c:v>
                </c:pt>
                <c:pt idx="4">
                  <c:v>398.29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876568"/>
        <c:axId val="237876960"/>
      </c:lineChart>
      <c:dateAx>
        <c:axId val="237876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876960"/>
        <c:crosses val="autoZero"/>
        <c:auto val="1"/>
        <c:lblOffset val="100"/>
        <c:baseTimeUnit val="years"/>
      </c:dateAx>
      <c:valAx>
        <c:axId val="237876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876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827.9</c:v>
                </c:pt>
                <c:pt idx="1">
                  <c:v>825.06</c:v>
                </c:pt>
                <c:pt idx="2">
                  <c:v>835.12</c:v>
                </c:pt>
                <c:pt idx="3">
                  <c:v>865.39</c:v>
                </c:pt>
                <c:pt idx="4">
                  <c:v>875.82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878136"/>
        <c:axId val="237878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474.06</c:v>
                </c:pt>
                <c:pt idx="1">
                  <c:v>458</c:v>
                </c:pt>
                <c:pt idx="2">
                  <c:v>443.13</c:v>
                </c:pt>
                <c:pt idx="3">
                  <c:v>442.54</c:v>
                </c:pt>
                <c:pt idx="4">
                  <c:v>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878136"/>
        <c:axId val="237878528"/>
      </c:lineChart>
      <c:dateAx>
        <c:axId val="237878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878528"/>
        <c:crosses val="autoZero"/>
        <c:auto val="1"/>
        <c:lblOffset val="100"/>
        <c:baseTimeUnit val="years"/>
      </c:dateAx>
      <c:valAx>
        <c:axId val="2378785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878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97.28</c:v>
                </c:pt>
                <c:pt idx="1">
                  <c:v>97.39</c:v>
                </c:pt>
                <c:pt idx="2">
                  <c:v>98.68</c:v>
                </c:pt>
                <c:pt idx="3">
                  <c:v>94.65</c:v>
                </c:pt>
                <c:pt idx="4">
                  <c:v>94.89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824656"/>
        <c:axId val="239825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96.62</c:v>
                </c:pt>
                <c:pt idx="1">
                  <c:v>96.27</c:v>
                </c:pt>
                <c:pt idx="2">
                  <c:v>95.4</c:v>
                </c:pt>
                <c:pt idx="3">
                  <c:v>98.6</c:v>
                </c:pt>
                <c:pt idx="4">
                  <c:v>100.82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24656"/>
        <c:axId val="239825048"/>
      </c:lineChart>
      <c:dateAx>
        <c:axId val="239824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825048"/>
        <c:crosses val="autoZero"/>
        <c:auto val="1"/>
        <c:lblOffset val="100"/>
        <c:baseTimeUnit val="years"/>
      </c:dateAx>
      <c:valAx>
        <c:axId val="239825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9824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121.76</c:v>
                </c:pt>
                <c:pt idx="1">
                  <c:v>122.66</c:v>
                </c:pt>
                <c:pt idx="2">
                  <c:v>121.5</c:v>
                </c:pt>
                <c:pt idx="3">
                  <c:v>127.37</c:v>
                </c:pt>
                <c:pt idx="4">
                  <c:v>126.12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826224"/>
        <c:axId val="239826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184.53</c:v>
                </c:pt>
                <c:pt idx="1">
                  <c:v>186.94</c:v>
                </c:pt>
                <c:pt idx="2">
                  <c:v>186.15</c:v>
                </c:pt>
                <c:pt idx="3">
                  <c:v>181.67</c:v>
                </c:pt>
                <c:pt idx="4">
                  <c:v>179.55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26224"/>
        <c:axId val="239826616"/>
      </c:lineChart>
      <c:dateAx>
        <c:axId val="239826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826616"/>
        <c:crosses val="autoZero"/>
        <c:auto val="1"/>
        <c:lblOffset val="100"/>
        <c:baseTimeUnit val="years"/>
      </c:dateAx>
      <c:valAx>
        <c:axId val="239826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9826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BI12" zoomScaleNormal="100" workbookViewId="0">
      <selection activeCell="BL83" sqref="BL8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高知県　黒潮町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A7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11875</v>
      </c>
      <c r="AJ8" s="75"/>
      <c r="AK8" s="75"/>
      <c r="AL8" s="75"/>
      <c r="AM8" s="75"/>
      <c r="AN8" s="75"/>
      <c r="AO8" s="75"/>
      <c r="AP8" s="76"/>
      <c r="AQ8" s="57">
        <f>データ!R6</f>
        <v>188.59</v>
      </c>
      <c r="AR8" s="57"/>
      <c r="AS8" s="57"/>
      <c r="AT8" s="57"/>
      <c r="AU8" s="57"/>
      <c r="AV8" s="57"/>
      <c r="AW8" s="57"/>
      <c r="AX8" s="57"/>
      <c r="AY8" s="57">
        <f>データ!S6</f>
        <v>62.97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53.69</v>
      </c>
      <c r="K10" s="57"/>
      <c r="L10" s="57"/>
      <c r="M10" s="57"/>
      <c r="N10" s="57"/>
      <c r="O10" s="57"/>
      <c r="P10" s="57"/>
      <c r="Q10" s="57"/>
      <c r="R10" s="57">
        <f>データ!O6</f>
        <v>98.75</v>
      </c>
      <c r="S10" s="57"/>
      <c r="T10" s="57"/>
      <c r="U10" s="57"/>
      <c r="V10" s="57"/>
      <c r="W10" s="57"/>
      <c r="X10" s="57"/>
      <c r="Y10" s="57"/>
      <c r="Z10" s="65">
        <f>データ!P6</f>
        <v>2270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11652</v>
      </c>
      <c r="AJ10" s="65"/>
      <c r="AK10" s="65"/>
      <c r="AL10" s="65"/>
      <c r="AM10" s="65"/>
      <c r="AN10" s="65"/>
      <c r="AO10" s="65"/>
      <c r="AP10" s="65"/>
      <c r="AQ10" s="57">
        <f>データ!U6</f>
        <v>228.76</v>
      </c>
      <c r="AR10" s="57"/>
      <c r="AS10" s="57"/>
      <c r="AT10" s="57"/>
      <c r="AU10" s="57"/>
      <c r="AV10" s="57"/>
      <c r="AW10" s="57"/>
      <c r="AX10" s="57"/>
      <c r="AY10" s="57">
        <f>データ!V6</f>
        <v>50.94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394289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高知県　黒潮町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A7</v>
      </c>
      <c r="M6" s="32" t="str">
        <f t="shared" si="3"/>
        <v>-</v>
      </c>
      <c r="N6" s="32">
        <f t="shared" si="3"/>
        <v>53.69</v>
      </c>
      <c r="O6" s="32">
        <f t="shared" si="3"/>
        <v>98.75</v>
      </c>
      <c r="P6" s="32">
        <f t="shared" si="3"/>
        <v>2270</v>
      </c>
      <c r="Q6" s="32">
        <f t="shared" si="3"/>
        <v>11875</v>
      </c>
      <c r="R6" s="32">
        <f t="shared" si="3"/>
        <v>188.59</v>
      </c>
      <c r="S6" s="32">
        <f t="shared" si="3"/>
        <v>62.97</v>
      </c>
      <c r="T6" s="32">
        <f t="shared" si="3"/>
        <v>11652</v>
      </c>
      <c r="U6" s="32">
        <f t="shared" si="3"/>
        <v>228.76</v>
      </c>
      <c r="V6" s="32">
        <f t="shared" si="3"/>
        <v>50.94</v>
      </c>
      <c r="W6" s="33">
        <f>IF(W7="",NA(),W7)</f>
        <v>103.73</v>
      </c>
      <c r="X6" s="33">
        <f t="shared" ref="X6:AF6" si="4">IF(X7="",NA(),X7)</f>
        <v>102.45</v>
      </c>
      <c r="Y6" s="33">
        <f t="shared" si="4"/>
        <v>105.21</v>
      </c>
      <c r="Z6" s="33">
        <f t="shared" si="4"/>
        <v>99.5</v>
      </c>
      <c r="AA6" s="33">
        <f t="shared" si="4"/>
        <v>99.78</v>
      </c>
      <c r="AB6" s="33">
        <f t="shared" si="4"/>
        <v>109.08</v>
      </c>
      <c r="AC6" s="33">
        <f t="shared" si="4"/>
        <v>108.33</v>
      </c>
      <c r="AD6" s="33">
        <f t="shared" si="4"/>
        <v>107.95</v>
      </c>
      <c r="AE6" s="33">
        <f t="shared" si="4"/>
        <v>109.49</v>
      </c>
      <c r="AF6" s="33">
        <f t="shared" si="4"/>
        <v>111.06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16.09</v>
      </c>
      <c r="AN6" s="33">
        <f t="shared" si="5"/>
        <v>15.69</v>
      </c>
      <c r="AO6" s="33">
        <f t="shared" si="5"/>
        <v>13.47</v>
      </c>
      <c r="AP6" s="33">
        <f t="shared" si="5"/>
        <v>9.49</v>
      </c>
      <c r="AQ6" s="33">
        <f t="shared" si="5"/>
        <v>9.35</v>
      </c>
      <c r="AR6" s="32" t="str">
        <f>IF(AR7="","",IF(AR7="-","【-】","【"&amp;SUBSTITUTE(TEXT(AR7,"#,##0.00"),"-","△")&amp;"】"))</f>
        <v>【0.87】</v>
      </c>
      <c r="AS6" s="33">
        <f>IF(AS7="",NA(),AS7)</f>
        <v>706.64</v>
      </c>
      <c r="AT6" s="33">
        <f t="shared" ref="AT6:BB6" si="6">IF(AT7="",NA(),AT7)</f>
        <v>819.01</v>
      </c>
      <c r="AU6" s="33">
        <f t="shared" si="6"/>
        <v>355.74</v>
      </c>
      <c r="AV6" s="33">
        <f t="shared" si="6"/>
        <v>273.55</v>
      </c>
      <c r="AW6" s="33">
        <f t="shared" si="6"/>
        <v>267.63</v>
      </c>
      <c r="AX6" s="33">
        <f t="shared" si="6"/>
        <v>1128.25</v>
      </c>
      <c r="AY6" s="33">
        <f t="shared" si="6"/>
        <v>1159.4100000000001</v>
      </c>
      <c r="AZ6" s="33">
        <f t="shared" si="6"/>
        <v>1081.23</v>
      </c>
      <c r="BA6" s="33">
        <f t="shared" si="6"/>
        <v>406.37</v>
      </c>
      <c r="BB6" s="33">
        <f t="shared" si="6"/>
        <v>398.29</v>
      </c>
      <c r="BC6" s="32" t="str">
        <f>IF(BC7="","",IF(BC7="-","【-】","【"&amp;SUBSTITUTE(TEXT(BC7,"#,##0.00"),"-","△")&amp;"】"))</f>
        <v>【262.74】</v>
      </c>
      <c r="BD6" s="33">
        <f>IF(BD7="",NA(),BD7)</f>
        <v>827.9</v>
      </c>
      <c r="BE6" s="33">
        <f t="shared" ref="BE6:BM6" si="7">IF(BE7="",NA(),BE7)</f>
        <v>825.06</v>
      </c>
      <c r="BF6" s="33">
        <f t="shared" si="7"/>
        <v>835.12</v>
      </c>
      <c r="BG6" s="33">
        <f t="shared" si="7"/>
        <v>865.39</v>
      </c>
      <c r="BH6" s="33">
        <f t="shared" si="7"/>
        <v>875.82</v>
      </c>
      <c r="BI6" s="33">
        <f t="shared" si="7"/>
        <v>474.06</v>
      </c>
      <c r="BJ6" s="33">
        <f t="shared" si="7"/>
        <v>458</v>
      </c>
      <c r="BK6" s="33">
        <f t="shared" si="7"/>
        <v>443.13</v>
      </c>
      <c r="BL6" s="33">
        <f t="shared" si="7"/>
        <v>442.54</v>
      </c>
      <c r="BM6" s="33">
        <f t="shared" si="7"/>
        <v>431</v>
      </c>
      <c r="BN6" s="32" t="str">
        <f>IF(BN7="","",IF(BN7="-","【-】","【"&amp;SUBSTITUTE(TEXT(BN7,"#,##0.00"),"-","△")&amp;"】"))</f>
        <v>【276.38】</v>
      </c>
      <c r="BO6" s="33">
        <f>IF(BO7="",NA(),BO7)</f>
        <v>97.28</v>
      </c>
      <c r="BP6" s="33">
        <f t="shared" ref="BP6:BX6" si="8">IF(BP7="",NA(),BP7)</f>
        <v>97.39</v>
      </c>
      <c r="BQ6" s="33">
        <f t="shared" si="8"/>
        <v>98.68</v>
      </c>
      <c r="BR6" s="33">
        <f t="shared" si="8"/>
        <v>94.65</v>
      </c>
      <c r="BS6" s="33">
        <f t="shared" si="8"/>
        <v>94.89</v>
      </c>
      <c r="BT6" s="33">
        <f t="shared" si="8"/>
        <v>96.62</v>
      </c>
      <c r="BU6" s="33">
        <f t="shared" si="8"/>
        <v>96.27</v>
      </c>
      <c r="BV6" s="33">
        <f t="shared" si="8"/>
        <v>95.4</v>
      </c>
      <c r="BW6" s="33">
        <f t="shared" si="8"/>
        <v>98.6</v>
      </c>
      <c r="BX6" s="33">
        <f t="shared" si="8"/>
        <v>100.82</v>
      </c>
      <c r="BY6" s="32" t="str">
        <f>IF(BY7="","",IF(BY7="-","【-】","【"&amp;SUBSTITUTE(TEXT(BY7,"#,##0.00"),"-","△")&amp;"】"))</f>
        <v>【104.99】</v>
      </c>
      <c r="BZ6" s="33">
        <f>IF(BZ7="",NA(),BZ7)</f>
        <v>121.76</v>
      </c>
      <c r="CA6" s="33">
        <f t="shared" ref="CA6:CI6" si="9">IF(CA7="",NA(),CA7)</f>
        <v>122.66</v>
      </c>
      <c r="CB6" s="33">
        <f t="shared" si="9"/>
        <v>121.5</v>
      </c>
      <c r="CC6" s="33">
        <f t="shared" si="9"/>
        <v>127.37</v>
      </c>
      <c r="CD6" s="33">
        <f t="shared" si="9"/>
        <v>126.12</v>
      </c>
      <c r="CE6" s="33">
        <f t="shared" si="9"/>
        <v>184.53</v>
      </c>
      <c r="CF6" s="33">
        <f t="shared" si="9"/>
        <v>186.94</v>
      </c>
      <c r="CG6" s="33">
        <f t="shared" si="9"/>
        <v>186.15</v>
      </c>
      <c r="CH6" s="33">
        <f t="shared" si="9"/>
        <v>181.67</v>
      </c>
      <c r="CI6" s="33">
        <f t="shared" si="9"/>
        <v>179.55</v>
      </c>
      <c r="CJ6" s="32" t="str">
        <f>IF(CJ7="","",IF(CJ7="-","【-】","【"&amp;SUBSTITUTE(TEXT(CJ7,"#,##0.00"),"-","△")&amp;"】"))</f>
        <v>【163.72】</v>
      </c>
      <c r="CK6" s="33">
        <f>IF(CK7="",NA(),CK7)</f>
        <v>46.37</v>
      </c>
      <c r="CL6" s="33">
        <f t="shared" ref="CL6:CT6" si="10">IF(CL7="",NA(),CL7)</f>
        <v>45.69</v>
      </c>
      <c r="CM6" s="33">
        <f t="shared" si="10"/>
        <v>45.74</v>
      </c>
      <c r="CN6" s="33">
        <f t="shared" si="10"/>
        <v>43.83</v>
      </c>
      <c r="CO6" s="33">
        <f t="shared" si="10"/>
        <v>42.81</v>
      </c>
      <c r="CP6" s="33">
        <f t="shared" si="10"/>
        <v>52.9</v>
      </c>
      <c r="CQ6" s="33">
        <f t="shared" si="10"/>
        <v>54.51</v>
      </c>
      <c r="CR6" s="33">
        <f t="shared" si="10"/>
        <v>54.47</v>
      </c>
      <c r="CS6" s="33">
        <f t="shared" si="10"/>
        <v>53.61</v>
      </c>
      <c r="CT6" s="33">
        <f t="shared" si="10"/>
        <v>53.52</v>
      </c>
      <c r="CU6" s="32" t="str">
        <f>IF(CU7="","",IF(CU7="-","【-】","【"&amp;SUBSTITUTE(TEXT(CU7,"#,##0.00"),"-","△")&amp;"】"))</f>
        <v>【59.76】</v>
      </c>
      <c r="CV6" s="33">
        <f>IF(CV7="",NA(),CV7)</f>
        <v>81.13</v>
      </c>
      <c r="CW6" s="33">
        <f t="shared" ref="CW6:DE6" si="11">IF(CW7="",NA(),CW7)</f>
        <v>80.8</v>
      </c>
      <c r="CX6" s="33">
        <f t="shared" si="11"/>
        <v>81.48</v>
      </c>
      <c r="CY6" s="33">
        <f t="shared" si="11"/>
        <v>80.67</v>
      </c>
      <c r="CZ6" s="33">
        <f t="shared" si="11"/>
        <v>80.33</v>
      </c>
      <c r="DA6" s="33">
        <f t="shared" si="11"/>
        <v>81.63</v>
      </c>
      <c r="DB6" s="33">
        <f t="shared" si="11"/>
        <v>81.790000000000006</v>
      </c>
      <c r="DC6" s="33">
        <f t="shared" si="11"/>
        <v>81.459999999999994</v>
      </c>
      <c r="DD6" s="33">
        <f t="shared" si="11"/>
        <v>81.31</v>
      </c>
      <c r="DE6" s="33">
        <f t="shared" si="11"/>
        <v>81.459999999999994</v>
      </c>
      <c r="DF6" s="32" t="str">
        <f>IF(DF7="","",IF(DF7="-","【-】","【"&amp;SUBSTITUTE(TEXT(DF7,"#,##0.00"),"-","△")&amp;"】"))</f>
        <v>【89.95】</v>
      </c>
      <c r="DG6" s="33">
        <f>IF(DG7="",NA(),DG7)</f>
        <v>27.91</v>
      </c>
      <c r="DH6" s="33">
        <f t="shared" ref="DH6:DP6" si="12">IF(DH7="",NA(),DH7)</f>
        <v>28.87</v>
      </c>
      <c r="DI6" s="33">
        <f t="shared" si="12"/>
        <v>29.78</v>
      </c>
      <c r="DJ6" s="33">
        <f t="shared" si="12"/>
        <v>41.79</v>
      </c>
      <c r="DK6" s="33">
        <f t="shared" si="12"/>
        <v>43.96</v>
      </c>
      <c r="DL6" s="33">
        <f t="shared" si="12"/>
        <v>37.25</v>
      </c>
      <c r="DM6" s="33">
        <f t="shared" si="12"/>
        <v>37.799999999999997</v>
      </c>
      <c r="DN6" s="33">
        <f t="shared" si="12"/>
        <v>38.520000000000003</v>
      </c>
      <c r="DO6" s="33">
        <f t="shared" si="12"/>
        <v>46.67</v>
      </c>
      <c r="DP6" s="33">
        <f t="shared" si="12"/>
        <v>47.7</v>
      </c>
      <c r="DQ6" s="32" t="str">
        <f>IF(DQ7="","",IF(DQ7="-","【-】","【"&amp;SUBSTITUTE(TEXT(DQ7,"#,##0.00"),"-","△")&amp;"】"))</f>
        <v>【47.18】</v>
      </c>
      <c r="DR6" s="33">
        <f>IF(DR7="",NA(),DR7)</f>
        <v>1</v>
      </c>
      <c r="DS6" s="33">
        <f t="shared" ref="DS6:EA6" si="13">IF(DS7="",NA(),DS7)</f>
        <v>0.99</v>
      </c>
      <c r="DT6" s="33">
        <f t="shared" si="13"/>
        <v>1.5</v>
      </c>
      <c r="DU6" s="33">
        <f t="shared" si="13"/>
        <v>3.91</v>
      </c>
      <c r="DV6" s="32">
        <f t="shared" si="13"/>
        <v>0</v>
      </c>
      <c r="DW6" s="33">
        <f t="shared" si="13"/>
        <v>7.9</v>
      </c>
      <c r="DX6" s="33">
        <f t="shared" si="13"/>
        <v>8.2200000000000006</v>
      </c>
      <c r="DY6" s="33">
        <f t="shared" si="13"/>
        <v>9.43</v>
      </c>
      <c r="DZ6" s="33">
        <f t="shared" si="13"/>
        <v>10.029999999999999</v>
      </c>
      <c r="EA6" s="33">
        <f t="shared" si="13"/>
        <v>7.26</v>
      </c>
      <c r="EB6" s="32" t="str">
        <f>IF(EB7="","",IF(EB7="-","【-】","【"&amp;SUBSTITUTE(TEXT(EB7,"#,##0.00"),"-","△")&amp;"】"))</f>
        <v>【13.18】</v>
      </c>
      <c r="EC6" s="33">
        <f>IF(EC7="",NA(),EC7)</f>
        <v>1.73</v>
      </c>
      <c r="ED6" s="33">
        <f t="shared" ref="ED6:EL6" si="14">IF(ED7="",NA(),ED7)</f>
        <v>1.07</v>
      </c>
      <c r="EE6" s="33">
        <f t="shared" si="14"/>
        <v>0.1</v>
      </c>
      <c r="EF6" s="33">
        <f t="shared" si="14"/>
        <v>0.38</v>
      </c>
      <c r="EG6" s="32">
        <f t="shared" si="14"/>
        <v>0</v>
      </c>
      <c r="EH6" s="33">
        <f t="shared" si="14"/>
        <v>0.5</v>
      </c>
      <c r="EI6" s="33">
        <f t="shared" si="14"/>
        <v>0.6</v>
      </c>
      <c r="EJ6" s="33">
        <f t="shared" si="14"/>
        <v>0.71</v>
      </c>
      <c r="EK6" s="33">
        <f t="shared" si="14"/>
        <v>0.68</v>
      </c>
      <c r="EL6" s="33">
        <f t="shared" si="14"/>
        <v>1.65</v>
      </c>
      <c r="EM6" s="32" t="str">
        <f>IF(EM7="","",IF(EM7="-","【-】","【"&amp;SUBSTITUTE(TEXT(EM7,"#,##0.00"),"-","△")&amp;"】"))</f>
        <v>【1.06】</v>
      </c>
    </row>
    <row r="7" spans="1:143" s="34" customFormat="1">
      <c r="A7" s="26"/>
      <c r="B7" s="35">
        <v>2015</v>
      </c>
      <c r="C7" s="35">
        <v>394289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53.69</v>
      </c>
      <c r="O7" s="36">
        <v>98.75</v>
      </c>
      <c r="P7" s="36">
        <v>2270</v>
      </c>
      <c r="Q7" s="36">
        <v>11875</v>
      </c>
      <c r="R7" s="36">
        <v>188.59</v>
      </c>
      <c r="S7" s="36">
        <v>62.97</v>
      </c>
      <c r="T7" s="36">
        <v>11652</v>
      </c>
      <c r="U7" s="36">
        <v>228.76</v>
      </c>
      <c r="V7" s="36">
        <v>50.94</v>
      </c>
      <c r="W7" s="36">
        <v>103.73</v>
      </c>
      <c r="X7" s="36">
        <v>102.45</v>
      </c>
      <c r="Y7" s="36">
        <v>105.21</v>
      </c>
      <c r="Z7" s="36">
        <v>99.5</v>
      </c>
      <c r="AA7" s="36">
        <v>99.78</v>
      </c>
      <c r="AB7" s="36">
        <v>109.08</v>
      </c>
      <c r="AC7" s="36">
        <v>108.33</v>
      </c>
      <c r="AD7" s="36">
        <v>107.95</v>
      </c>
      <c r="AE7" s="36">
        <v>109.49</v>
      </c>
      <c r="AF7" s="36">
        <v>111.06</v>
      </c>
      <c r="AG7" s="36">
        <v>113.56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16.09</v>
      </c>
      <c r="AN7" s="36">
        <v>15.69</v>
      </c>
      <c r="AO7" s="36">
        <v>13.47</v>
      </c>
      <c r="AP7" s="36">
        <v>9.49</v>
      </c>
      <c r="AQ7" s="36">
        <v>9.35</v>
      </c>
      <c r="AR7" s="36">
        <v>0.87</v>
      </c>
      <c r="AS7" s="36">
        <v>706.64</v>
      </c>
      <c r="AT7" s="36">
        <v>819.01</v>
      </c>
      <c r="AU7" s="36">
        <v>355.74</v>
      </c>
      <c r="AV7" s="36">
        <v>273.55</v>
      </c>
      <c r="AW7" s="36">
        <v>267.63</v>
      </c>
      <c r="AX7" s="36">
        <v>1128.25</v>
      </c>
      <c r="AY7" s="36">
        <v>1159.4100000000001</v>
      </c>
      <c r="AZ7" s="36">
        <v>1081.23</v>
      </c>
      <c r="BA7" s="36">
        <v>406.37</v>
      </c>
      <c r="BB7" s="36">
        <v>398.29</v>
      </c>
      <c r="BC7" s="36">
        <v>262.74</v>
      </c>
      <c r="BD7" s="36">
        <v>827.9</v>
      </c>
      <c r="BE7" s="36">
        <v>825.06</v>
      </c>
      <c r="BF7" s="36">
        <v>835.12</v>
      </c>
      <c r="BG7" s="36">
        <v>865.39</v>
      </c>
      <c r="BH7" s="36">
        <v>875.82</v>
      </c>
      <c r="BI7" s="36">
        <v>474.06</v>
      </c>
      <c r="BJ7" s="36">
        <v>458</v>
      </c>
      <c r="BK7" s="36">
        <v>443.13</v>
      </c>
      <c r="BL7" s="36">
        <v>442.54</v>
      </c>
      <c r="BM7" s="36">
        <v>431</v>
      </c>
      <c r="BN7" s="36">
        <v>276.38</v>
      </c>
      <c r="BO7" s="36">
        <v>97.28</v>
      </c>
      <c r="BP7" s="36">
        <v>97.39</v>
      </c>
      <c r="BQ7" s="36">
        <v>98.68</v>
      </c>
      <c r="BR7" s="36">
        <v>94.65</v>
      </c>
      <c r="BS7" s="36">
        <v>94.89</v>
      </c>
      <c r="BT7" s="36">
        <v>96.62</v>
      </c>
      <c r="BU7" s="36">
        <v>96.27</v>
      </c>
      <c r="BV7" s="36">
        <v>95.4</v>
      </c>
      <c r="BW7" s="36">
        <v>98.6</v>
      </c>
      <c r="BX7" s="36">
        <v>100.82</v>
      </c>
      <c r="BY7" s="36">
        <v>104.99</v>
      </c>
      <c r="BZ7" s="36">
        <v>121.76</v>
      </c>
      <c r="CA7" s="36">
        <v>122.66</v>
      </c>
      <c r="CB7" s="36">
        <v>121.5</v>
      </c>
      <c r="CC7" s="36">
        <v>127.37</v>
      </c>
      <c r="CD7" s="36">
        <v>126.12</v>
      </c>
      <c r="CE7" s="36">
        <v>184.53</v>
      </c>
      <c r="CF7" s="36">
        <v>186.94</v>
      </c>
      <c r="CG7" s="36">
        <v>186.15</v>
      </c>
      <c r="CH7" s="36">
        <v>181.67</v>
      </c>
      <c r="CI7" s="36">
        <v>179.55</v>
      </c>
      <c r="CJ7" s="36">
        <v>163.72</v>
      </c>
      <c r="CK7" s="36">
        <v>46.37</v>
      </c>
      <c r="CL7" s="36">
        <v>45.69</v>
      </c>
      <c r="CM7" s="36">
        <v>45.74</v>
      </c>
      <c r="CN7" s="36">
        <v>43.83</v>
      </c>
      <c r="CO7" s="36">
        <v>42.81</v>
      </c>
      <c r="CP7" s="36">
        <v>52.9</v>
      </c>
      <c r="CQ7" s="36">
        <v>54.51</v>
      </c>
      <c r="CR7" s="36">
        <v>54.47</v>
      </c>
      <c r="CS7" s="36">
        <v>53.61</v>
      </c>
      <c r="CT7" s="36">
        <v>53.52</v>
      </c>
      <c r="CU7" s="36">
        <v>59.76</v>
      </c>
      <c r="CV7" s="36">
        <v>81.13</v>
      </c>
      <c r="CW7" s="36">
        <v>80.8</v>
      </c>
      <c r="CX7" s="36">
        <v>81.48</v>
      </c>
      <c r="CY7" s="36">
        <v>80.67</v>
      </c>
      <c r="CZ7" s="36">
        <v>80.33</v>
      </c>
      <c r="DA7" s="36">
        <v>81.63</v>
      </c>
      <c r="DB7" s="36">
        <v>81.790000000000006</v>
      </c>
      <c r="DC7" s="36">
        <v>81.459999999999994</v>
      </c>
      <c r="DD7" s="36">
        <v>81.31</v>
      </c>
      <c r="DE7" s="36">
        <v>81.459999999999994</v>
      </c>
      <c r="DF7" s="36">
        <v>89.95</v>
      </c>
      <c r="DG7" s="36">
        <v>27.91</v>
      </c>
      <c r="DH7" s="36">
        <v>28.87</v>
      </c>
      <c r="DI7" s="36">
        <v>29.78</v>
      </c>
      <c r="DJ7" s="36">
        <v>41.79</v>
      </c>
      <c r="DK7" s="36">
        <v>43.96</v>
      </c>
      <c r="DL7" s="36">
        <v>37.25</v>
      </c>
      <c r="DM7" s="36">
        <v>37.799999999999997</v>
      </c>
      <c r="DN7" s="36">
        <v>38.520000000000003</v>
      </c>
      <c r="DO7" s="36">
        <v>46.67</v>
      </c>
      <c r="DP7" s="36">
        <v>47.7</v>
      </c>
      <c r="DQ7" s="36">
        <v>47.18</v>
      </c>
      <c r="DR7" s="36">
        <v>1</v>
      </c>
      <c r="DS7" s="36">
        <v>0.99</v>
      </c>
      <c r="DT7" s="36">
        <v>1.5</v>
      </c>
      <c r="DU7" s="36">
        <v>3.91</v>
      </c>
      <c r="DV7" s="36">
        <v>0</v>
      </c>
      <c r="DW7" s="36">
        <v>7.9</v>
      </c>
      <c r="DX7" s="36">
        <v>8.2200000000000006</v>
      </c>
      <c r="DY7" s="36">
        <v>9.43</v>
      </c>
      <c r="DZ7" s="36">
        <v>10.029999999999999</v>
      </c>
      <c r="EA7" s="36">
        <v>7.26</v>
      </c>
      <c r="EB7" s="36">
        <v>13.18</v>
      </c>
      <c r="EC7" s="36">
        <v>1.73</v>
      </c>
      <c r="ED7" s="36">
        <v>1.07</v>
      </c>
      <c r="EE7" s="36">
        <v>0.1</v>
      </c>
      <c r="EF7" s="36">
        <v>0.38</v>
      </c>
      <c r="EG7" s="36">
        <v>0</v>
      </c>
      <c r="EH7" s="36">
        <v>0.5</v>
      </c>
      <c r="EI7" s="36">
        <v>0.6</v>
      </c>
      <c r="EJ7" s="36">
        <v>0.71</v>
      </c>
      <c r="EK7" s="36">
        <v>0.68</v>
      </c>
      <c r="EL7" s="36">
        <v>1.65</v>
      </c>
      <c r="EM7" s="36">
        <v>1.06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畠中 哲司</cp:lastModifiedBy>
  <cp:lastPrinted>2017-01-27T00:09:02Z</cp:lastPrinted>
  <dcterms:created xsi:type="dcterms:W3CDTF">2016-12-02T02:10:37Z</dcterms:created>
  <dcterms:modified xsi:type="dcterms:W3CDTF">2017-01-27T00:09:13Z</dcterms:modified>
  <cp:category/>
</cp:coreProperties>
</file>