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<sst xmlns="http://schemas.openxmlformats.org/spreadsheetml/2006/main" count="218" uniqueCount="108">
  <si>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</si>
  <si>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</si>
  <si>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</si>
  <si>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</si>
  <si>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</si>
  <si>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</si>
  <si>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</si>
  <si>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</si>
  <si>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</si>
  <si>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</si>
  <si>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</si>
  <si>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</si>
  <si>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</si>
  <si>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</si>
  <si>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</si>
  <si>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</si>
  <si>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</si>
  <si>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</si>
  <si>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</si>
  <si>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</si>
  <si>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</si>
  <si>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</si>
  <si>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</si>
  <si>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</si>
  <si>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</si>
  <si>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</si>
  <si>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</si>
  <si>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</si>
  <si>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</si>
  <si>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</si>
  <si>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</si>
  <si>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</si>
  <si>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</si>
  <si>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</si>
  <si>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</si>
  <si>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</si>
  <si>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</si>
  <si>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</si>
  <si>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</si>
  <si>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</si>
  <si>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</si>
  <si>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</si>
  <si>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</si>
  <si>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</si>
  <si>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</si>
  <si>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</si>
  <si>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</si>
  <si>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</si>
  <si>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</si>
  <si>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</si>
  <si>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</si>
  <si>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</si>
  <si>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</si>
  <si>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</si>
  <si>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</si>
  <si>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</si>
  <si>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</si>
  <si>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</si>
  <si>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</si>
  <si>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</si>
  <si>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</si>
  <si>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</si>
  <si>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</si>
  <si>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</si>
  <si>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</si>
  <si>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</si>
  <si>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</si>
  <si>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</si>
  <si>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</si>
  <si>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</si>
  <si>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</si>
  <si>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</si>
  <si>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</si>
  <si>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</si>
  <si>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</si>
  <si>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</si>
  <si>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</si>
  <si>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</si>
  <si>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</si>
  <si>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</si>
  <si>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</si>
  <si>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</si>
  <si>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</si>
  <si>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</si>
  <si>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</si>
  <si>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</si>
  <si>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</si>
  <si>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</si>
  <si>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</si>
  <si>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</si>
  <si>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</si>
  <si>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</si>
  <si>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</si>
  <si>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</si>
  <si>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</si>
  <si>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</si>
  <si>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</si>
  <si>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</si>
  <si>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</si>
  <si>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</si>
  <si>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</si>
  <si>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</si>
  <si>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</si>
  <si>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</si>
  <si>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</si>
  <si>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老朽化した施設の更新・統合、及び水道未普及地域の解消事業を計画的に行っている。管路更新率は平成27年度は3.25%で、平成23年度からの平均値は5.3%で、更新している。</t>
    <rPh sb="1" eb="4">
      <t>ロウキュウカ</t>
    </rPh>
    <rPh sb="6" eb="8">
      <t>シセツ</t>
    </rPh>
    <rPh sb="9" eb="11">
      <t>コウシン</t>
    </rPh>
    <rPh sb="12" eb="14">
      <t>トウゴウ</t>
    </rPh>
    <rPh sb="15" eb="16">
      <t>オヨ</t>
    </rPh>
    <rPh sb="17" eb="19">
      <t>スイドウ</t>
    </rPh>
    <rPh sb="19" eb="22">
      <t>ミフキュウ</t>
    </rPh>
    <rPh sb="22" eb="24">
      <t>チイキ</t>
    </rPh>
    <rPh sb="25" eb="27">
      <t>カイショウ</t>
    </rPh>
    <rPh sb="27" eb="29">
      <t>ジギョウ</t>
    </rPh>
    <rPh sb="30" eb="33">
      <t>ケイカクテキ</t>
    </rPh>
    <rPh sb="34" eb="35">
      <t>オコナ</t>
    </rPh>
    <rPh sb="40" eb="42">
      <t>カンロ</t>
    </rPh>
    <rPh sb="42" eb="44">
      <t>コウシン</t>
    </rPh>
    <rPh sb="44" eb="45">
      <t>リツ</t>
    </rPh>
    <rPh sb="46" eb="48">
      <t>ヘイセイ</t>
    </rPh>
    <rPh sb="50" eb="52">
      <t>ネンド</t>
    </rPh>
    <rPh sb="60" eb="62">
      <t>ヘイセイ</t>
    </rPh>
    <rPh sb="64" eb="66">
      <t>ネンド</t>
    </rPh>
    <rPh sb="69" eb="72">
      <t>ヘイキンチ</t>
    </rPh>
    <rPh sb="79" eb="81">
      <t>コウシン</t>
    </rPh>
    <phoneticPr fontId="4"/>
  </si>
  <si>
    <t>　管路更新等の事業は計画的に実施しているが、人口減少に伴う有収水量の減少により、給水収益も減少傾向。更新等に必要な事業費は、企業債で賄っている状況が続いている。経営健全化に向けて、平成28年度より水道料金の基本料金と超過料金を一律20%増額する改定を行った。今後も有収率を改善し、維持管理費等の削減に努めながら、収益の動向を見極め、適正な規模や時期に更新等事業を進めていく。</t>
    <rPh sb="1" eb="3">
      <t>カンロ</t>
    </rPh>
    <rPh sb="3" eb="5">
      <t>コウシン</t>
    </rPh>
    <rPh sb="5" eb="6">
      <t>トウ</t>
    </rPh>
    <rPh sb="7" eb="9">
      <t>ジギョウ</t>
    </rPh>
    <rPh sb="10" eb="13">
      <t>ケイカクテキ</t>
    </rPh>
    <rPh sb="14" eb="16">
      <t>ジッシ</t>
    </rPh>
    <rPh sb="47" eb="49">
      <t>ケイコウ</t>
    </rPh>
    <rPh sb="103" eb="105">
      <t>キホン</t>
    </rPh>
    <rPh sb="105" eb="107">
      <t>リョウキン</t>
    </rPh>
    <rPh sb="108" eb="110">
      <t>チョウカ</t>
    </rPh>
    <rPh sb="110" eb="112">
      <t>リョウキン</t>
    </rPh>
    <rPh sb="113" eb="115">
      <t>イチリツ</t>
    </rPh>
    <rPh sb="129" eb="131">
      <t>コンゴ</t>
    </rPh>
    <phoneticPr fontId="4"/>
  </si>
  <si>
    <t xml:space="preserve">　経営については、平成27年度の収益的収支比率が58.83%で、健全とは言えない。給水収益に対する企業債残高の割合が高く、経営規模に対して施設整備への投資が大きい。料金回収率についても31%程度で、給水に係る費用の多くを一般会計の繰入金や地方債で賄っている状況である。給水原価は、平成27年度の地方債償還金や上水道事業への統合に伴う委託費による増によるもの。平成27年度施設利用率は、施設の統合等による施設整備によるもの。有収率については、類似団体平均値などを上回り、施設は、比較的効率よく稼働している。　                    </t>
    <rPh sb="1" eb="3">
      <t>ケイエイ</t>
    </rPh>
    <rPh sb="9" eb="11">
      <t>ヘイセイ</t>
    </rPh>
    <rPh sb="13" eb="14">
      <t>ネン</t>
    </rPh>
    <rPh sb="14" eb="15">
      <t>ド</t>
    </rPh>
    <rPh sb="16" eb="19">
      <t>シュウエキテキ</t>
    </rPh>
    <rPh sb="19" eb="21">
      <t>シュウシ</t>
    </rPh>
    <rPh sb="21" eb="23">
      <t>ヒリツ</t>
    </rPh>
    <rPh sb="32" eb="34">
      <t>ケンゼン</t>
    </rPh>
    <rPh sb="36" eb="37">
      <t>イ</t>
    </rPh>
    <rPh sb="41" eb="43">
      <t>キュウスイ</t>
    </rPh>
    <rPh sb="43" eb="45">
      <t>シュウエキ</t>
    </rPh>
    <rPh sb="46" eb="47">
      <t>タイ</t>
    </rPh>
    <rPh sb="49" eb="51">
      <t>キギョウ</t>
    </rPh>
    <rPh sb="51" eb="52">
      <t>サイ</t>
    </rPh>
    <rPh sb="52" eb="54">
      <t>ザンダカ</t>
    </rPh>
    <rPh sb="55" eb="57">
      <t>ワリアイ</t>
    </rPh>
    <rPh sb="58" eb="59">
      <t>タカ</t>
    </rPh>
    <rPh sb="61" eb="63">
      <t>ケイエイ</t>
    </rPh>
    <rPh sb="63" eb="65">
      <t>キボ</t>
    </rPh>
    <rPh sb="66" eb="67">
      <t>タイ</t>
    </rPh>
    <rPh sb="69" eb="71">
      <t>シセツ</t>
    </rPh>
    <rPh sb="71" eb="73">
      <t>セイビ</t>
    </rPh>
    <rPh sb="75" eb="77">
      <t>トウシ</t>
    </rPh>
    <rPh sb="78" eb="79">
      <t>オオ</t>
    </rPh>
    <rPh sb="82" eb="84">
      <t>リョウキン</t>
    </rPh>
    <rPh sb="84" eb="86">
      <t>カイシュウ</t>
    </rPh>
    <rPh sb="86" eb="87">
      <t>リツ</t>
    </rPh>
    <rPh sb="95" eb="97">
      <t>テイド</t>
    </rPh>
    <rPh sb="99" eb="101">
      <t>キュウスイ</t>
    </rPh>
    <rPh sb="102" eb="103">
      <t>カカ</t>
    </rPh>
    <rPh sb="104" eb="106">
      <t>ヒヨウ</t>
    </rPh>
    <rPh sb="107" eb="108">
      <t>オオ</t>
    </rPh>
    <rPh sb="110" eb="112">
      <t>イッパン</t>
    </rPh>
    <rPh sb="112" eb="114">
      <t>カイケイ</t>
    </rPh>
    <rPh sb="115" eb="117">
      <t>クリイレ</t>
    </rPh>
    <rPh sb="117" eb="118">
      <t>キン</t>
    </rPh>
    <rPh sb="123" eb="124">
      <t>マカナ</t>
    </rPh>
    <rPh sb="128" eb="130">
      <t>ジョウキョウ</t>
    </rPh>
    <rPh sb="134" eb="136">
      <t>キュウスイ</t>
    </rPh>
    <rPh sb="136" eb="138">
      <t>ゲンカ</t>
    </rPh>
    <rPh sb="140" eb="142">
      <t>ヘイセイ</t>
    </rPh>
    <rPh sb="144" eb="145">
      <t>ネン</t>
    </rPh>
    <rPh sb="145" eb="146">
      <t>ド</t>
    </rPh>
    <rPh sb="147" eb="150">
      <t>チホウサイ</t>
    </rPh>
    <rPh sb="150" eb="152">
      <t>ショウカン</t>
    </rPh>
    <rPh sb="152" eb="153">
      <t>キン</t>
    </rPh>
    <rPh sb="154" eb="157">
      <t>ジョウスイドウ</t>
    </rPh>
    <rPh sb="157" eb="159">
      <t>ジギョウ</t>
    </rPh>
    <rPh sb="161" eb="163">
      <t>トウゴウ</t>
    </rPh>
    <rPh sb="164" eb="165">
      <t>トモナ</t>
    </rPh>
    <rPh sb="166" eb="168">
      <t>イタク</t>
    </rPh>
    <rPh sb="168" eb="169">
      <t>ヒ</t>
    </rPh>
    <rPh sb="172" eb="173">
      <t>ゾウ</t>
    </rPh>
    <rPh sb="179" eb="181">
      <t>ヘイセイ</t>
    </rPh>
    <rPh sb="183" eb="184">
      <t>ネン</t>
    </rPh>
    <rPh sb="184" eb="185">
      <t>ド</t>
    </rPh>
    <rPh sb="185" eb="187">
      <t>シセツ</t>
    </rPh>
    <rPh sb="187" eb="190">
      <t>リヨウリツ</t>
    </rPh>
    <rPh sb="197" eb="198">
      <t>トウ</t>
    </rPh>
    <rPh sb="211" eb="213">
      <t>ユウシュウ</t>
    </rPh>
    <rPh sb="213" eb="214">
      <t>リツ</t>
    </rPh>
    <rPh sb="220" eb="222">
      <t>ルイジ</t>
    </rPh>
    <rPh sb="222" eb="224">
      <t>ダンタイ</t>
    </rPh>
    <rPh sb="224" eb="226">
      <t>ヘイキン</t>
    </rPh>
    <rPh sb="226" eb="227">
      <t>チ</t>
    </rPh>
    <rPh sb="230" eb="232">
      <t>ウワマワ</t>
    </rPh>
    <rPh sb="234" eb="236">
      <t>シセツ</t>
    </rPh>
    <rPh sb="238" eb="241">
      <t>ヒカクテキ</t>
    </rPh>
    <rPh sb="241" eb="243">
      <t>コウリツ</t>
    </rPh>
    <rPh sb="245" eb="247">
      <t>カドウ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</si>
</sst>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4.92</c:v>
                </c:pt>
                <c:pt idx="1">
                  <c:v>2.68</c:v>
                </c:pt>
                <c:pt idx="2">
                  <c:v>7.86</c:v>
                </c:pt>
                <c:pt idx="3">
                  <c:v>7.85</c:v>
                </c:pt>
                <c:pt idx="4">
                  <c:v>3.25</c:v>
                </c:pt>
              </c:numCache>
            </c:numRef>
          </c:val>
        </c:ser>
        <c:dLbls>
          <c:showLegendKey val="0"/>
          <c:showVal val="0"/>
          <c:showCatName val="0"/>
          <c:showSerName val="0"/>
          <c:showPercent val="0"/>
          <c:showBubbleSize val="0"/>
        </c:dLbls>
        <c:gapWidth val="150"/>
        <c:axId val="79361152"/>
        <c:axId val="793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79361152"/>
        <c:axId val="79363072"/>
      </c:lineChart>
      <c:dateAx>
        <c:axId val="79361152"/>
        <c:scaling>
          <c:orientation val="minMax"/>
        </c:scaling>
        <c:delete val="1"/>
        <c:axPos val="b"/>
        <c:numFmt formatCode="ge" sourceLinked="1"/>
        <c:majorTickMark val="none"/>
        <c:minorTickMark val="none"/>
        <c:tickLblPos val="none"/>
        <c:crossAx val="79363072"/>
        <c:crosses val="autoZero"/>
        <c:auto val="1"/>
        <c:lblOffset val="100"/>
        <c:baseTimeUnit val="years"/>
      </c:dateAx>
      <c:valAx>
        <c:axId val="793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46.87</c:v>
                </c:pt>
                <c:pt idx="1">
                  <c:v>53.83</c:v>
                </c:pt>
                <c:pt idx="2">
                  <c:v>54.03</c:v>
                </c:pt>
                <c:pt idx="3">
                  <c:v>52.8</c:v>
                </c:pt>
                <c:pt idx="4">
                  <c:v>71.599999999999994</c:v>
                </c:pt>
              </c:numCache>
            </c:numRef>
          </c:val>
        </c:ser>
        <c:dLbls>
          <c:showLegendKey val="0"/>
          <c:showVal val="0"/>
          <c:showCatName val="0"/>
          <c:showSerName val="0"/>
          <c:showPercent val="0"/>
          <c:showBubbleSize val="0"/>
        </c:dLbls>
        <c:gapWidth val="150"/>
        <c:axId val="81536512"/>
        <c:axId val="815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81536512"/>
        <c:axId val="81538432"/>
      </c:lineChart>
      <c:dateAx>
        <c:axId val="81536512"/>
        <c:scaling>
          <c:orientation val="minMax"/>
        </c:scaling>
        <c:delete val="1"/>
        <c:axPos val="b"/>
        <c:numFmt formatCode="ge" sourceLinked="1"/>
        <c:majorTickMark val="none"/>
        <c:minorTickMark val="none"/>
        <c:tickLblPos val="none"/>
        <c:crossAx val="81538432"/>
        <c:crosses val="autoZero"/>
        <c:auto val="1"/>
        <c:lblOffset val="100"/>
        <c:baseTimeUnit val="years"/>
      </c:dateAx>
      <c:valAx>
        <c:axId val="815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96.2</c:v>
                </c:pt>
                <c:pt idx="1">
                  <c:v>83.33</c:v>
                </c:pt>
                <c:pt idx="2">
                  <c:v>83.33</c:v>
                </c:pt>
                <c:pt idx="3">
                  <c:v>82.82</c:v>
                </c:pt>
                <c:pt idx="4">
                  <c:v>89.03</c:v>
                </c:pt>
              </c:numCache>
            </c:numRef>
          </c:val>
        </c:ser>
        <c:dLbls>
          <c:showLegendKey val="0"/>
          <c:showVal val="0"/>
          <c:showCatName val="0"/>
          <c:showSerName val="0"/>
          <c:showPercent val="0"/>
          <c:showBubbleSize val="0"/>
        </c:dLbls>
        <c:gapWidth val="150"/>
        <c:axId val="81585280"/>
        <c:axId val="815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81585280"/>
        <c:axId val="81587200"/>
      </c:lineChart>
      <c:dateAx>
        <c:axId val="81585280"/>
        <c:scaling>
          <c:orientation val="minMax"/>
        </c:scaling>
        <c:delete val="1"/>
        <c:axPos val="b"/>
        <c:numFmt formatCode="ge" sourceLinked="1"/>
        <c:majorTickMark val="none"/>
        <c:minorTickMark val="none"/>
        <c:tickLblPos val="none"/>
        <c:crossAx val="81587200"/>
        <c:crosses val="autoZero"/>
        <c:auto val="1"/>
        <c:lblOffset val="100"/>
        <c:baseTimeUnit val="years"/>
      </c:dateAx>
      <c:valAx>
        <c:axId val="815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64.37</c:v>
                </c:pt>
                <c:pt idx="1">
                  <c:v>63.44</c:v>
                </c:pt>
                <c:pt idx="2">
                  <c:v>58.69</c:v>
                </c:pt>
                <c:pt idx="3">
                  <c:v>61.2</c:v>
                </c:pt>
                <c:pt idx="4">
                  <c:v>58.83</c:v>
                </c:pt>
              </c:numCache>
            </c:numRef>
          </c:val>
        </c:ser>
        <c:dLbls>
          <c:showLegendKey val="0"/>
          <c:showVal val="0"/>
          <c:showCatName val="0"/>
          <c:showSerName val="0"/>
          <c:showPercent val="0"/>
          <c:showBubbleSize val="0"/>
        </c:dLbls>
        <c:gapWidth val="150"/>
        <c:axId val="79405824"/>
        <c:axId val="7940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79405824"/>
        <c:axId val="79407744"/>
      </c:lineChart>
      <c:dateAx>
        <c:axId val="79405824"/>
        <c:scaling>
          <c:orientation val="minMax"/>
        </c:scaling>
        <c:delete val="1"/>
        <c:axPos val="b"/>
        <c:numFmt formatCode="ge" sourceLinked="1"/>
        <c:majorTickMark val="none"/>
        <c:minorTickMark val="none"/>
        <c:tickLblPos val="none"/>
        <c:crossAx val="79407744"/>
        <c:crosses val="autoZero"/>
        <c:auto val="1"/>
        <c:lblOffset val="100"/>
        <c:baseTimeUnit val="years"/>
      </c:dateAx>
      <c:valAx>
        <c:axId val="794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35520"/>
        <c:axId val="798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35520"/>
        <c:axId val="79837440"/>
      </c:lineChart>
      <c:dateAx>
        <c:axId val="79835520"/>
        <c:scaling>
          <c:orientation val="minMax"/>
        </c:scaling>
        <c:delete val="1"/>
        <c:axPos val="b"/>
        <c:numFmt formatCode="ge" sourceLinked="1"/>
        <c:majorTickMark val="none"/>
        <c:minorTickMark val="none"/>
        <c:tickLblPos val="none"/>
        <c:crossAx val="79837440"/>
        <c:crosses val="autoZero"/>
        <c:auto val="1"/>
        <c:lblOffset val="100"/>
        <c:baseTimeUnit val="years"/>
      </c:dateAx>
      <c:valAx>
        <c:axId val="798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84288"/>
        <c:axId val="798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84288"/>
        <c:axId val="79886208"/>
      </c:lineChart>
      <c:dateAx>
        <c:axId val="79884288"/>
        <c:scaling>
          <c:orientation val="minMax"/>
        </c:scaling>
        <c:delete val="1"/>
        <c:axPos val="b"/>
        <c:numFmt formatCode="ge" sourceLinked="1"/>
        <c:majorTickMark val="none"/>
        <c:minorTickMark val="none"/>
        <c:tickLblPos val="none"/>
        <c:crossAx val="79886208"/>
        <c:crosses val="autoZero"/>
        <c:auto val="1"/>
        <c:lblOffset val="100"/>
        <c:baseTimeUnit val="years"/>
      </c:dateAx>
      <c:valAx>
        <c:axId val="798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33088"/>
        <c:axId val="810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33088"/>
        <c:axId val="81043456"/>
      </c:lineChart>
      <c:dateAx>
        <c:axId val="81033088"/>
        <c:scaling>
          <c:orientation val="minMax"/>
        </c:scaling>
        <c:delete val="1"/>
        <c:axPos val="b"/>
        <c:numFmt formatCode="ge" sourceLinked="1"/>
        <c:majorTickMark val="none"/>
        <c:minorTickMark val="none"/>
        <c:tickLblPos val="none"/>
        <c:crossAx val="81043456"/>
        <c:crosses val="autoZero"/>
        <c:auto val="1"/>
        <c:lblOffset val="100"/>
        <c:baseTimeUnit val="years"/>
      </c:dateAx>
      <c:valAx>
        <c:axId val="810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81856"/>
        <c:axId val="810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81856"/>
        <c:axId val="81083776"/>
      </c:lineChart>
      <c:dateAx>
        <c:axId val="81081856"/>
        <c:scaling>
          <c:orientation val="minMax"/>
        </c:scaling>
        <c:delete val="1"/>
        <c:axPos val="b"/>
        <c:numFmt formatCode="ge" sourceLinked="1"/>
        <c:majorTickMark val="none"/>
        <c:minorTickMark val="none"/>
        <c:tickLblPos val="none"/>
        <c:crossAx val="81083776"/>
        <c:crosses val="autoZero"/>
        <c:auto val="1"/>
        <c:lblOffset val="100"/>
        <c:baseTimeUnit val="years"/>
      </c:dateAx>
      <c:valAx>
        <c:axId val="810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2863.53</c:v>
                </c:pt>
                <c:pt idx="1">
                  <c:v>2905.94</c:v>
                </c:pt>
                <c:pt idx="2">
                  <c:v>3074.96</c:v>
                </c:pt>
                <c:pt idx="3">
                  <c:v>3162.4</c:v>
                </c:pt>
                <c:pt idx="4">
                  <c:v>3261.4</c:v>
                </c:pt>
              </c:numCache>
            </c:numRef>
          </c:val>
        </c:ser>
        <c:dLbls>
          <c:showLegendKey val="0"/>
          <c:showVal val="0"/>
          <c:showCatName val="0"/>
          <c:showSerName val="0"/>
          <c:showPercent val="0"/>
          <c:showBubbleSize val="0"/>
        </c:dLbls>
        <c:gapWidth val="150"/>
        <c:axId val="81118336"/>
        <c:axId val="811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81118336"/>
        <c:axId val="81120256"/>
      </c:lineChart>
      <c:dateAx>
        <c:axId val="81118336"/>
        <c:scaling>
          <c:orientation val="minMax"/>
        </c:scaling>
        <c:delete val="1"/>
        <c:axPos val="b"/>
        <c:numFmt formatCode="ge" sourceLinked="1"/>
        <c:majorTickMark val="none"/>
        <c:minorTickMark val="none"/>
        <c:tickLblPos val="none"/>
        <c:crossAx val="81120256"/>
        <c:crosses val="autoZero"/>
        <c:auto val="1"/>
        <c:lblOffset val="100"/>
        <c:baseTimeUnit val="years"/>
      </c:dateAx>
      <c:valAx>
        <c:axId val="811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37.93</c:v>
                </c:pt>
                <c:pt idx="1">
                  <c:v>37.67</c:v>
                </c:pt>
                <c:pt idx="2">
                  <c:v>35.99</c:v>
                </c:pt>
                <c:pt idx="3">
                  <c:v>36.51</c:v>
                </c:pt>
                <c:pt idx="4">
                  <c:v>31.44</c:v>
                </c:pt>
              </c:numCache>
            </c:numRef>
          </c:val>
        </c:ser>
        <c:dLbls>
          <c:showLegendKey val="0"/>
          <c:showVal val="0"/>
          <c:showCatName val="0"/>
          <c:showSerName val="0"/>
          <c:showPercent val="0"/>
          <c:showBubbleSize val="0"/>
        </c:dLbls>
        <c:gapWidth val="150"/>
        <c:axId val="81201792"/>
        <c:axId val="812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81201792"/>
        <c:axId val="81224448"/>
      </c:lineChart>
      <c:dateAx>
        <c:axId val="81201792"/>
        <c:scaling>
          <c:orientation val="minMax"/>
        </c:scaling>
        <c:delete val="1"/>
        <c:axPos val="b"/>
        <c:numFmt formatCode="ge" sourceLinked="1"/>
        <c:majorTickMark val="none"/>
        <c:minorTickMark val="none"/>
        <c:tickLblPos val="none"/>
        <c:crossAx val="81224448"/>
        <c:crosses val="autoZero"/>
        <c:auto val="1"/>
        <c:lblOffset val="100"/>
        <c:baseTimeUnit val="years"/>
      </c:dateAx>
      <c:valAx>
        <c:axId val="812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294.56</c:v>
                </c:pt>
                <c:pt idx="1">
                  <c:v>298.70999999999998</c:v>
                </c:pt>
                <c:pt idx="2">
                  <c:v>309.66000000000003</c:v>
                </c:pt>
                <c:pt idx="3">
                  <c:v>317.92</c:v>
                </c:pt>
                <c:pt idx="4">
                  <c:v>369.05</c:v>
                </c:pt>
              </c:numCache>
            </c:numRef>
          </c:val>
        </c:ser>
        <c:dLbls>
          <c:showLegendKey val="0"/>
          <c:showVal val="0"/>
          <c:showCatName val="0"/>
          <c:showSerName val="0"/>
          <c:showPercent val="0"/>
          <c:showBubbleSize val="0"/>
        </c:dLbls>
        <c:gapWidth val="150"/>
        <c:axId val="81250176"/>
        <c:axId val="812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81250176"/>
        <c:axId val="81252352"/>
      </c:lineChart>
      <c:dateAx>
        <c:axId val="81250176"/>
        <c:scaling>
          <c:orientation val="minMax"/>
        </c:scaling>
        <c:delete val="1"/>
        <c:axPos val="b"/>
        <c:numFmt formatCode="ge" sourceLinked="1"/>
        <c:majorTickMark val="none"/>
        <c:minorTickMark val="none"/>
        <c:tickLblPos val="none"/>
        <c:crossAx val="81252352"/>
        <c:crosses val="autoZero"/>
        <c:auto val="1"/>
        <c:lblOffset val="100"/>
        <c:baseTimeUnit val="years"/>
      </c:dateAx>
      <c:valAx>
        <c:axId val="812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4" zoomScale="80" zoomScaleNormal="80" workbookViewId="0">
      <selection activeCell="CA11" sqref="CA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四万十市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35006</v>
      </c>
      <c r="AJ8" s="55"/>
      <c r="AK8" s="55"/>
      <c r="AL8" s="55"/>
      <c r="AM8" s="55"/>
      <c r="AN8" s="55"/>
      <c r="AO8" s="55"/>
      <c r="AP8" s="56"/>
      <c r="AQ8" s="46">
        <f>データ!R6</f>
        <v>632.29</v>
      </c>
      <c r="AR8" s="46"/>
      <c r="AS8" s="46"/>
      <c r="AT8" s="46"/>
      <c r="AU8" s="46"/>
      <c r="AV8" s="46"/>
      <c r="AW8" s="46"/>
      <c r="AX8" s="46"/>
      <c r="AY8" s="46">
        <f>データ!S6</f>
        <v>55.36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19.27</v>
      </c>
      <c r="S10" s="46"/>
      <c r="T10" s="46"/>
      <c r="U10" s="46"/>
      <c r="V10" s="46"/>
      <c r="W10" s="46"/>
      <c r="X10" s="46"/>
      <c r="Y10" s="46"/>
      <c r="Z10" s="80">
        <f>データ!P6</f>
        <v>1954</v>
      </c>
      <c r="AA10" s="80"/>
      <c r="AB10" s="80"/>
      <c r="AC10" s="80"/>
      <c r="AD10" s="80"/>
      <c r="AE10" s="80"/>
      <c r="AF10" s="80"/>
      <c r="AG10" s="80"/>
      <c r="AH10" s="2"/>
      <c r="AI10" s="80">
        <f>データ!T6</f>
        <v>6683</v>
      </c>
      <c r="AJ10" s="80"/>
      <c r="AK10" s="80"/>
      <c r="AL10" s="80"/>
      <c r="AM10" s="80"/>
      <c r="AN10" s="80"/>
      <c r="AO10" s="80"/>
      <c r="AP10" s="80"/>
      <c r="AQ10" s="46">
        <f>データ!U6</f>
        <v>134.69999999999999</v>
      </c>
      <c r="AR10" s="46"/>
      <c r="AS10" s="46"/>
      <c r="AT10" s="46"/>
      <c r="AU10" s="46"/>
      <c r="AV10" s="46"/>
      <c r="AW10" s="46"/>
      <c r="AX10" s="46"/>
      <c r="AY10" s="46">
        <f>データ!V6</f>
        <v>49.61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392103</v>
      </c>
      <c r="D6" s="31">
        <f t="shared" si="3"/>
        <v>47</v>
      </c>
      <c r="E6" s="31">
        <f t="shared" si="3"/>
        <v>1</v>
      </c>
      <c r="F6" s="31">
        <f t="shared" si="3"/>
        <v>0</v>
      </c>
      <c r="G6" s="31">
        <f t="shared" si="3"/>
        <v>0</v>
      </c>
      <c r="H6" s="31" t="str">
        <f t="shared" si="3"/>
        <v>高知県　四万十市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19.27</v>
      </c>
      <c r="P6" s="32">
        <f t="shared" si="3"/>
        <v>1954</v>
      </c>
      <c r="Q6" s="32">
        <f t="shared" si="3"/>
        <v>35006</v>
      </c>
      <c r="R6" s="32">
        <f t="shared" si="3"/>
        <v>632.29</v>
      </c>
      <c r="S6" s="32">
        <f t="shared" si="3"/>
        <v>55.36</v>
      </c>
      <c r="T6" s="32">
        <f t="shared" si="3"/>
        <v>6683</v>
      </c>
      <c r="U6" s="32">
        <f t="shared" si="3"/>
        <v>134.69999999999999</v>
      </c>
      <c r="V6" s="32">
        <f t="shared" si="3"/>
        <v>49.61</v>
      </c>
      <c r="W6" s="33">
        <f>IF(W7="",NA(),W7)</f>
        <v>64.37</v>
      </c>
      <c r="X6" s="33">
        <f t="shared" ref="X6:AF6" si="4">IF(X7="",NA(),X7)</f>
        <v>63.44</v>
      </c>
      <c r="Y6" s="33">
        <f t="shared" si="4"/>
        <v>58.69</v>
      </c>
      <c r="Z6" s="33">
        <f t="shared" si="4"/>
        <v>61.2</v>
      </c>
      <c r="AA6" s="33">
        <f t="shared" si="4"/>
        <v>58.83</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2863.53</v>
      </c>
      <c r="BE6" s="33">
        <f t="shared" ref="BE6:BM6" si="7">IF(BE7="",NA(),BE7)</f>
        <v>2905.94</v>
      </c>
      <c r="BF6" s="33">
        <f t="shared" si="7"/>
        <v>3074.96</v>
      </c>
      <c r="BG6" s="33">
        <f t="shared" si="7"/>
        <v>3162.4</v>
      </c>
      <c r="BH6" s="33">
        <f t="shared" si="7"/>
        <v>3261.4</v>
      </c>
      <c r="BI6" s="33">
        <f t="shared" si="7"/>
        <v>1168.8</v>
      </c>
      <c r="BJ6" s="33">
        <f t="shared" si="7"/>
        <v>1158.82</v>
      </c>
      <c r="BK6" s="33">
        <f t="shared" si="7"/>
        <v>1167.7</v>
      </c>
      <c r="BL6" s="33">
        <f t="shared" si="7"/>
        <v>1228.58</v>
      </c>
      <c r="BM6" s="33">
        <f t="shared" si="7"/>
        <v>1280.18</v>
      </c>
      <c r="BN6" s="32" t="str">
        <f>IF(BN7="","",IF(BN7="-","【-】","【"&amp;SUBSTITUTE(TEXT(BN7,"#,##0.00"),"-","△")&amp;"】"))</f>
        <v>【1,242.90】</v>
      </c>
      <c r="BO6" s="33">
        <f>IF(BO7="",NA(),BO7)</f>
        <v>37.93</v>
      </c>
      <c r="BP6" s="33">
        <f t="shared" ref="BP6:BX6" si="8">IF(BP7="",NA(),BP7)</f>
        <v>37.67</v>
      </c>
      <c r="BQ6" s="33">
        <f t="shared" si="8"/>
        <v>35.99</v>
      </c>
      <c r="BR6" s="33">
        <f t="shared" si="8"/>
        <v>36.51</v>
      </c>
      <c r="BS6" s="33">
        <f t="shared" si="8"/>
        <v>31.44</v>
      </c>
      <c r="BT6" s="33">
        <f t="shared" si="8"/>
        <v>56.44</v>
      </c>
      <c r="BU6" s="33">
        <f t="shared" si="8"/>
        <v>55.6</v>
      </c>
      <c r="BV6" s="33">
        <f t="shared" si="8"/>
        <v>54.43</v>
      </c>
      <c r="BW6" s="33">
        <f t="shared" si="8"/>
        <v>53.81</v>
      </c>
      <c r="BX6" s="33">
        <f t="shared" si="8"/>
        <v>53.62</v>
      </c>
      <c r="BY6" s="32" t="str">
        <f>IF(BY7="","",IF(BY7="-","【-】","【"&amp;SUBSTITUTE(TEXT(BY7,"#,##0.00"),"-","△")&amp;"】"))</f>
        <v>【33.35】</v>
      </c>
      <c r="BZ6" s="33">
        <f>IF(BZ7="",NA(),BZ7)</f>
        <v>294.56</v>
      </c>
      <c r="CA6" s="33">
        <f t="shared" ref="CA6:CI6" si="9">IF(CA7="",NA(),CA7)</f>
        <v>298.70999999999998</v>
      </c>
      <c r="CB6" s="33">
        <f t="shared" si="9"/>
        <v>309.66000000000003</v>
      </c>
      <c r="CC6" s="33">
        <f t="shared" si="9"/>
        <v>317.92</v>
      </c>
      <c r="CD6" s="33">
        <f t="shared" si="9"/>
        <v>369.05</v>
      </c>
      <c r="CE6" s="33">
        <f t="shared" si="9"/>
        <v>270.7</v>
      </c>
      <c r="CF6" s="33">
        <f t="shared" si="9"/>
        <v>275.86</v>
      </c>
      <c r="CG6" s="33">
        <f t="shared" si="9"/>
        <v>279.8</v>
      </c>
      <c r="CH6" s="33">
        <f t="shared" si="9"/>
        <v>284.64999999999998</v>
      </c>
      <c r="CI6" s="33">
        <f t="shared" si="9"/>
        <v>287.7</v>
      </c>
      <c r="CJ6" s="32" t="str">
        <f>IF(CJ7="","",IF(CJ7="-","【-】","【"&amp;SUBSTITUTE(TEXT(CJ7,"#,##0.00"),"-","△")&amp;"】"))</f>
        <v>【524.69】</v>
      </c>
      <c r="CK6" s="33">
        <f>IF(CK7="",NA(),CK7)</f>
        <v>46.87</v>
      </c>
      <c r="CL6" s="33">
        <f t="shared" ref="CL6:CT6" si="10">IF(CL7="",NA(),CL7)</f>
        <v>53.83</v>
      </c>
      <c r="CM6" s="33">
        <f t="shared" si="10"/>
        <v>54.03</v>
      </c>
      <c r="CN6" s="33">
        <f t="shared" si="10"/>
        <v>52.8</v>
      </c>
      <c r="CO6" s="33">
        <f t="shared" si="10"/>
        <v>71.599999999999994</v>
      </c>
      <c r="CP6" s="33">
        <f t="shared" si="10"/>
        <v>59.84</v>
      </c>
      <c r="CQ6" s="33">
        <f t="shared" si="10"/>
        <v>60.66</v>
      </c>
      <c r="CR6" s="33">
        <f t="shared" si="10"/>
        <v>60.17</v>
      </c>
      <c r="CS6" s="33">
        <f t="shared" si="10"/>
        <v>58.96</v>
      </c>
      <c r="CT6" s="33">
        <f t="shared" si="10"/>
        <v>58.1</v>
      </c>
      <c r="CU6" s="32" t="str">
        <f>IF(CU7="","",IF(CU7="-","【-】","【"&amp;SUBSTITUTE(TEXT(CU7,"#,##0.00"),"-","△")&amp;"】"))</f>
        <v>【57.58】</v>
      </c>
      <c r="CV6" s="33">
        <f>IF(CV7="",NA(),CV7)</f>
        <v>96.2</v>
      </c>
      <c r="CW6" s="33">
        <f t="shared" ref="CW6:DE6" si="11">IF(CW7="",NA(),CW7)</f>
        <v>83.33</v>
      </c>
      <c r="CX6" s="33">
        <f t="shared" si="11"/>
        <v>83.33</v>
      </c>
      <c r="CY6" s="33">
        <f t="shared" si="11"/>
        <v>82.82</v>
      </c>
      <c r="CZ6" s="33">
        <f t="shared" si="11"/>
        <v>89.03</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4.92</v>
      </c>
      <c r="ED6" s="33">
        <f t="shared" ref="ED6:EL6" si="14">IF(ED7="",NA(),ED7)</f>
        <v>2.68</v>
      </c>
      <c r="EE6" s="33">
        <f t="shared" si="14"/>
        <v>7.86</v>
      </c>
      <c r="EF6" s="33">
        <f t="shared" si="14"/>
        <v>7.85</v>
      </c>
      <c r="EG6" s="33">
        <f t="shared" si="14"/>
        <v>3.25</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392103</v>
      </c>
      <c r="D7" s="35">
        <v>47</v>
      </c>
      <c r="E7" s="35">
        <v>1</v>
      </c>
      <c r="F7" s="35">
        <v>0</v>
      </c>
      <c r="G7" s="35">
        <v>0</v>
      </c>
      <c r="H7" s="35" t="s">
        <v>93</v>
      </c>
      <c r="I7" s="35" t="s">
        <v>94</v>
      </c>
      <c r="J7" s="35" t="s">
        <v>95</v>
      </c>
      <c r="K7" s="35" t="s">
        <v>96</v>
      </c>
      <c r="L7" s="35" t="s">
        <v>97</v>
      </c>
      <c r="M7" s="36" t="s">
        <v>98</v>
      </c>
      <c r="N7" s="36" t="s">
        <v>99</v>
      </c>
      <c r="O7" s="36">
        <v>19.27</v>
      </c>
      <c r="P7" s="36">
        <v>1954</v>
      </c>
      <c r="Q7" s="36">
        <v>35006</v>
      </c>
      <c r="R7" s="36">
        <v>632.29</v>
      </c>
      <c r="S7" s="36">
        <v>55.36</v>
      </c>
      <c r="T7" s="36">
        <v>6683</v>
      </c>
      <c r="U7" s="36">
        <v>134.69999999999999</v>
      </c>
      <c r="V7" s="36">
        <v>49.61</v>
      </c>
      <c r="W7" s="36">
        <v>64.37</v>
      </c>
      <c r="X7" s="36">
        <v>63.44</v>
      </c>
      <c r="Y7" s="36">
        <v>58.69</v>
      </c>
      <c r="Z7" s="36">
        <v>61.2</v>
      </c>
      <c r="AA7" s="36">
        <v>58.83</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2863.53</v>
      </c>
      <c r="BE7" s="36">
        <v>2905.94</v>
      </c>
      <c r="BF7" s="36">
        <v>3074.96</v>
      </c>
      <c r="BG7" s="36">
        <v>3162.4</v>
      </c>
      <c r="BH7" s="36">
        <v>3261.4</v>
      </c>
      <c r="BI7" s="36">
        <v>1168.8</v>
      </c>
      <c r="BJ7" s="36">
        <v>1158.82</v>
      </c>
      <c r="BK7" s="36">
        <v>1167.7</v>
      </c>
      <c r="BL7" s="36">
        <v>1228.58</v>
      </c>
      <c r="BM7" s="36">
        <v>1280.18</v>
      </c>
      <c r="BN7" s="36">
        <v>1242.9000000000001</v>
      </c>
      <c r="BO7" s="36">
        <v>37.93</v>
      </c>
      <c r="BP7" s="36">
        <v>37.67</v>
      </c>
      <c r="BQ7" s="36">
        <v>35.99</v>
      </c>
      <c r="BR7" s="36">
        <v>36.51</v>
      </c>
      <c r="BS7" s="36">
        <v>31.44</v>
      </c>
      <c r="BT7" s="36">
        <v>56.44</v>
      </c>
      <c r="BU7" s="36">
        <v>55.6</v>
      </c>
      <c r="BV7" s="36">
        <v>54.43</v>
      </c>
      <c r="BW7" s="36">
        <v>53.81</v>
      </c>
      <c r="BX7" s="36">
        <v>53.62</v>
      </c>
      <c r="BY7" s="36">
        <v>33.35</v>
      </c>
      <c r="BZ7" s="36">
        <v>294.56</v>
      </c>
      <c r="CA7" s="36">
        <v>298.70999999999998</v>
      </c>
      <c r="CB7" s="36">
        <v>309.66000000000003</v>
      </c>
      <c r="CC7" s="36">
        <v>317.92</v>
      </c>
      <c r="CD7" s="36">
        <v>369.05</v>
      </c>
      <c r="CE7" s="36">
        <v>270.7</v>
      </c>
      <c r="CF7" s="36">
        <v>275.86</v>
      </c>
      <c r="CG7" s="36">
        <v>279.8</v>
      </c>
      <c r="CH7" s="36">
        <v>284.64999999999998</v>
      </c>
      <c r="CI7" s="36">
        <v>287.7</v>
      </c>
      <c r="CJ7" s="36">
        <v>524.69000000000005</v>
      </c>
      <c r="CK7" s="36">
        <v>46.87</v>
      </c>
      <c r="CL7" s="36">
        <v>53.83</v>
      </c>
      <c r="CM7" s="36">
        <v>54.03</v>
      </c>
      <c r="CN7" s="36">
        <v>52.8</v>
      </c>
      <c r="CO7" s="36">
        <v>71.599999999999994</v>
      </c>
      <c r="CP7" s="36">
        <v>59.84</v>
      </c>
      <c r="CQ7" s="36">
        <v>60.66</v>
      </c>
      <c r="CR7" s="36">
        <v>60.17</v>
      </c>
      <c r="CS7" s="36">
        <v>58.96</v>
      </c>
      <c r="CT7" s="36">
        <v>58.1</v>
      </c>
      <c r="CU7" s="36">
        <v>57.58</v>
      </c>
      <c r="CV7" s="36">
        <v>96.2</v>
      </c>
      <c r="CW7" s="36">
        <v>83.33</v>
      </c>
      <c r="CX7" s="36">
        <v>83.33</v>
      </c>
      <c r="CY7" s="36">
        <v>82.82</v>
      </c>
      <c r="CZ7" s="36">
        <v>89.03</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4.92</v>
      </c>
      <c r="ED7" s="36">
        <v>2.68</v>
      </c>
      <c r="EE7" s="36">
        <v>7.86</v>
      </c>
      <c r="EF7" s="36">
        <v>7.85</v>
      </c>
      <c r="EG7" s="36">
        <v>3.25</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2017-02-21T01:39:38Z</cp:lastPrinted>
  <dcterms:created xsi:type="dcterms:W3CDTF">2016-12-02T02:21:47Z</dcterms:created>
  <dcterms:modified xsi:type="dcterms:W3CDTF">2017-02-21T02:04:14Z</dcterms:modified>
</cp:coreProperties>
</file>