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oyama168.MYWEBDOM\Desktop\処理中\H29.02.09〆 公営企業に係る「経営比較分析表」の分析及び公表について（依頼）\"/>
    </mc:Choice>
  </mc:AlternateContent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AI10" i="4"/>
  <c r="Z10" i="4"/>
  <c r="R10" i="4"/>
  <c r="J10" i="4"/>
  <c r="B10" i="4"/>
  <c r="AI8" i="4"/>
  <c r="Z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<sst xmlns="http://schemas.openxmlformats.org/spreadsheetml/2006/main" count="218" uniqueCount="108">
  <si>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</si>
  <si>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</si>
  <si>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</si>
  <si>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</si>
  <si>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</si>
  <si>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</si>
  <si>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</si>
  <si>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</si>
  <si>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</si>
  <si>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</si>
  <si>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</si>
  <si>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</si>
  <si>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</si>
  <si>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</si>
  <si>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</si>
  <si>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</si>
  <si>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</si>
  <si>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</si>
  <si>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</si>
  <si>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</si>
  <si>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</si>
  <si>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</si>
  <si>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</si>
  <si>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</si>
  <si>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</si>
  <si>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</si>
  <si>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</si>
  <si>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</si>
  <si>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</si>
  <si>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</si>
  <si>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</si>
  <si>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</si>
  <si>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</si>
  <si>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</si>
  <si>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</si>
  <si>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</si>
  <si>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</si>
  <si>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</si>
  <si>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</si>
  <si>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</si>
  <si>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</si>
  <si>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</si>
  <si>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</si>
  <si>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</si>
  <si>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</si>
  <si>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</si>
  <si>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</si>
  <si>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</si>
  <si>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</si>
  <si>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</si>
  <si>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</si>
  <si>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</si>
  <si>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</si>
  <si>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</si>
  <si>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</si>
  <si>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</si>
  <si>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</si>
  <si>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</si>
  <si>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</si>
  <si>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</si>
  <si>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</si>
  <si>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</si>
  <si>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</si>
  <si>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</si>
  <si>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</si>
  <si>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</si>
  <si>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</si>
  <si>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</si>
  <si>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</si>
  <si>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</si>
  <si>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</si>
  <si>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</si>
  <si>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</si>
  <si>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</si>
  <si>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</si>
  <si>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</si>
  <si>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</si>
  <si>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</si>
  <si>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</si>
  <si>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</si>
  <si>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</si>
  <si>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</si>
  <si>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</si>
  <si>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</si>
  <si>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</si>
  <si>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</si>
  <si>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</si>
  <si>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</si>
  <si>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</si>
  <si>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</si>
  <si>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</si>
  <si>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</si>
  <si>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</si>
  <si>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本山町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</si>
  <si>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</si>
  <si>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</si>
  <si>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</si>
  <si>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</si>
  <si>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</si>
  <si>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</si>
  <si>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</si>
  <si>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</si>
  <si>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</si>
  <si>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</si>
  <si>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</si>
  <si>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水道料金の改定を段階的に行い、収益的収支比率は平成27年度には大きく改善された。
しかし、有収率は低い状況にあり、老朽管の布設替えと併せて、漏水調査等を行い、有収率を上げる必要がある。
また、現在実施の本山簡易水道・五区簡易水道の施設統合事業による、起債の借入は大きく、元利償還が始まる平成30年度からは財政状況は厳しくなると予想される。</t>
    <rPh sb="8" eb="11">
      <t>ダンカイテキ</t>
    </rPh>
    <rPh sb="12" eb="13">
      <t>オコナ</t>
    </rPh>
    <rPh sb="15" eb="18">
      <t>シュウエキテキ</t>
    </rPh>
    <rPh sb="18" eb="20">
      <t>シュウシ</t>
    </rPh>
    <rPh sb="20" eb="22">
      <t>ヒリツ</t>
    </rPh>
    <rPh sb="23" eb="25">
      <t>ヘイセイ</t>
    </rPh>
    <rPh sb="27" eb="29">
      <t>ネンド</t>
    </rPh>
    <rPh sb="31" eb="32">
      <t>オオ</t>
    </rPh>
    <rPh sb="34" eb="36">
      <t>カイゼン</t>
    </rPh>
    <rPh sb="45" eb="47">
      <t>ユウシュウ</t>
    </rPh>
    <rPh sb="47" eb="48">
      <t>リツ</t>
    </rPh>
    <rPh sb="49" eb="50">
      <t>ヒク</t>
    </rPh>
    <rPh sb="51" eb="53">
      <t>ジョウキョウ</t>
    </rPh>
    <rPh sb="57" eb="59">
      <t>ロウキュウ</t>
    </rPh>
    <rPh sb="59" eb="60">
      <t>カン</t>
    </rPh>
    <rPh sb="61" eb="63">
      <t>フセツ</t>
    </rPh>
    <rPh sb="63" eb="64">
      <t>ガ</t>
    </rPh>
    <rPh sb="66" eb="67">
      <t>アワ</t>
    </rPh>
    <rPh sb="70" eb="72">
      <t>ロウスイ</t>
    </rPh>
    <rPh sb="72" eb="74">
      <t>チョウサ</t>
    </rPh>
    <rPh sb="74" eb="75">
      <t>トウ</t>
    </rPh>
    <rPh sb="76" eb="77">
      <t>オコナ</t>
    </rPh>
    <rPh sb="79" eb="81">
      <t>ユウシュウ</t>
    </rPh>
    <rPh sb="81" eb="82">
      <t>リツ</t>
    </rPh>
    <rPh sb="83" eb="84">
      <t>ア</t>
    </rPh>
    <rPh sb="86" eb="88">
      <t>ヒツヨウ</t>
    </rPh>
    <rPh sb="96" eb="98">
      <t>ゲンザイ</t>
    </rPh>
    <rPh sb="98" eb="100">
      <t>ジッシ</t>
    </rPh>
    <rPh sb="163" eb="165">
      <t>ヨソウ</t>
    </rPh>
    <phoneticPr fontId="4"/>
  </si>
  <si>
    <t>水道料金について、(1)平成26年9月に基本料金、(2)平成27年4月に基本料金と従量料金を改定し、平成27年度には収益的収支比率は大きく改善された。また、(3)平成28年4月に基本料金の改定を実施した。
しかし、漏水が多いため、有収率はかなり低く、施設の稼働が収益につながっていない状況にある。</t>
    <rPh sb="12" eb="14">
      <t>ヘイセイ</t>
    </rPh>
    <rPh sb="16" eb="17">
      <t>ネン</t>
    </rPh>
    <rPh sb="18" eb="19">
      <t>ガツ</t>
    </rPh>
    <rPh sb="20" eb="22">
      <t>キホン</t>
    </rPh>
    <rPh sb="22" eb="24">
      <t>リョウキン</t>
    </rPh>
    <rPh sb="28" eb="30">
      <t>ヘイセイ</t>
    </rPh>
    <rPh sb="32" eb="33">
      <t>ネン</t>
    </rPh>
    <rPh sb="34" eb="35">
      <t>ガツ</t>
    </rPh>
    <rPh sb="36" eb="38">
      <t>キホン</t>
    </rPh>
    <rPh sb="38" eb="40">
      <t>リョウキン</t>
    </rPh>
    <rPh sb="41" eb="43">
      <t>ジュウリョウ</t>
    </rPh>
    <rPh sb="43" eb="45">
      <t>リョウキン</t>
    </rPh>
    <rPh sb="46" eb="48">
      <t>カイテイ</t>
    </rPh>
    <rPh sb="50" eb="52">
      <t>ヘイセイ</t>
    </rPh>
    <rPh sb="54" eb="56">
      <t>ネンド</t>
    </rPh>
    <rPh sb="58" eb="61">
      <t>シュウエキテキ</t>
    </rPh>
    <rPh sb="61" eb="63">
      <t>シュウシ</t>
    </rPh>
    <rPh sb="63" eb="65">
      <t>ヒリツ</t>
    </rPh>
    <rPh sb="66" eb="67">
      <t>オオ</t>
    </rPh>
    <rPh sb="69" eb="71">
      <t>カイゼン</t>
    </rPh>
    <rPh sb="89" eb="91">
      <t>キホン</t>
    </rPh>
    <rPh sb="91" eb="93">
      <t>リョウキン</t>
    </rPh>
    <rPh sb="94" eb="96">
      <t>カイテイ</t>
    </rPh>
    <rPh sb="97" eb="99">
      <t>ジッシ</t>
    </rPh>
    <rPh sb="107" eb="109">
      <t>ロウスイ</t>
    </rPh>
    <rPh sb="110" eb="111">
      <t>オオ</t>
    </rPh>
    <rPh sb="115" eb="116">
      <t>ユウ</t>
    </rPh>
    <rPh sb="116" eb="118">
      <t>シュウリツ</t>
    </rPh>
    <rPh sb="122" eb="123">
      <t>ヒク</t>
    </rPh>
    <rPh sb="125" eb="127">
      <t>シセツ</t>
    </rPh>
    <rPh sb="128" eb="130">
      <t>カドウ</t>
    </rPh>
    <rPh sb="131" eb="133">
      <t>シュウエキ</t>
    </rPh>
    <rPh sb="142" eb="144">
      <t>ジョウキョウ</t>
    </rPh>
    <phoneticPr fontId="4"/>
  </si>
  <si>
    <t>平成9年度以降に順次更新していきた。平成24年度から平成29年度実施の本山簡易水道・五区簡易水道の施設統合事業では、耐震管を採用し、導・送・配水管は10km強更新する。
また、災害に備え、管路のデータベース化を行い、現状を把握するとともに、計画的に管路を更新していく。</t>
    <rPh sb="18" eb="20">
      <t>ヘイセイ</t>
    </rPh>
    <rPh sb="22" eb="23">
      <t>ネン</t>
    </rPh>
    <rPh sb="23" eb="24">
      <t>ド</t>
    </rPh>
    <rPh sb="26" eb="28">
      <t>ヘイセイ</t>
    </rPh>
    <rPh sb="30" eb="31">
      <t>ネン</t>
    </rPh>
    <rPh sb="31" eb="32">
      <t>ド</t>
    </rPh>
    <rPh sb="32" eb="34">
      <t>ジッシ</t>
    </rPh>
    <rPh sb="58" eb="60">
      <t>タイシン</t>
    </rPh>
    <rPh sb="60" eb="61">
      <t>カン</t>
    </rPh>
    <rPh sb="62" eb="64">
      <t>サイヨウ</t>
    </rPh>
    <rPh sb="66" eb="67">
      <t>ドウ</t>
    </rPh>
    <rPh sb="68" eb="69">
      <t>ソウ</t>
    </rPh>
    <rPh sb="70" eb="72">
      <t>ハイスイ</t>
    </rPh>
    <rPh sb="72" eb="73">
      <t>カン</t>
    </rPh>
    <rPh sb="78" eb="79">
      <t>キョウ</t>
    </rPh>
    <rPh sb="79" eb="8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</si>
</sst>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4.05</c:v>
                </c:pt>
                <c:pt idx="2" formatCode="#,##0.00;&quot;△&quot;#,##0.00">
                  <c:v>0</c:v>
                </c:pt>
                <c:pt idx="3">
                  <c:v>4.54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295600"/>
        <c:axId val="25330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95600"/>
        <c:axId val="253300080"/>
      </c:lineChart>
      <c:dateAx>
        <c:axId val="25329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300080"/>
        <c:crosses val="autoZero"/>
        <c:auto val="1"/>
        <c:lblOffset val="100"/>
        <c:baseTimeUnit val="years"/>
      </c:dateAx>
      <c:valAx>
        <c:axId val="25330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29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92.36</c:v>
                </c:pt>
                <c:pt idx="1">
                  <c:v>96.58</c:v>
                </c:pt>
                <c:pt idx="2">
                  <c:v>96.03</c:v>
                </c:pt>
                <c:pt idx="3">
                  <c:v>92.21</c:v>
                </c:pt>
                <c:pt idx="4">
                  <c:v>89.39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40632"/>
        <c:axId val="25354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57.29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40632"/>
        <c:axId val="253541024"/>
      </c:lineChart>
      <c:dateAx>
        <c:axId val="253540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541024"/>
        <c:crosses val="autoZero"/>
        <c:auto val="1"/>
        <c:lblOffset val="100"/>
        <c:baseTimeUnit val="years"/>
      </c:dateAx>
      <c:valAx>
        <c:axId val="25354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40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52.63</c:v>
                </c:pt>
                <c:pt idx="1">
                  <c:v>47.42</c:v>
                </c:pt>
                <c:pt idx="2">
                  <c:v>53.96</c:v>
                </c:pt>
                <c:pt idx="3">
                  <c:v>52.15</c:v>
                </c:pt>
                <c:pt idx="4">
                  <c:v>44.38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42200"/>
        <c:axId val="25354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73.69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42200"/>
        <c:axId val="253542592"/>
      </c:lineChart>
      <c:dateAx>
        <c:axId val="253542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542592"/>
        <c:crosses val="autoZero"/>
        <c:auto val="1"/>
        <c:lblOffset val="100"/>
        <c:baseTimeUnit val="years"/>
      </c:dateAx>
      <c:valAx>
        <c:axId val="25354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42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82.18</c:v>
                </c:pt>
                <c:pt idx="1">
                  <c:v>75.88</c:v>
                </c:pt>
                <c:pt idx="2">
                  <c:v>79.760000000000005</c:v>
                </c:pt>
                <c:pt idx="3">
                  <c:v>82.78</c:v>
                </c:pt>
                <c:pt idx="4">
                  <c:v>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40832"/>
        <c:axId val="252552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40832"/>
        <c:axId val="252552968"/>
      </c:lineChart>
      <c:dateAx>
        <c:axId val="25334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2552968"/>
        <c:crosses val="autoZero"/>
        <c:auto val="1"/>
        <c:lblOffset val="100"/>
        <c:baseTimeUnit val="years"/>
      </c:dateAx>
      <c:valAx>
        <c:axId val="252552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34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43528"/>
        <c:axId val="25361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43528"/>
        <c:axId val="253611296"/>
      </c:lineChart>
      <c:dateAx>
        <c:axId val="252543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611296"/>
        <c:crosses val="autoZero"/>
        <c:auto val="1"/>
        <c:lblOffset val="100"/>
        <c:baseTimeUnit val="years"/>
      </c:dateAx>
      <c:valAx>
        <c:axId val="25361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2543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20288"/>
        <c:axId val="253120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20288"/>
        <c:axId val="253120680"/>
      </c:lineChart>
      <c:dateAx>
        <c:axId val="25312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120680"/>
        <c:crosses val="autoZero"/>
        <c:auto val="1"/>
        <c:lblOffset val="100"/>
        <c:baseTimeUnit val="years"/>
      </c:dateAx>
      <c:valAx>
        <c:axId val="253120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12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21856"/>
        <c:axId val="253122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21856"/>
        <c:axId val="253122248"/>
      </c:lineChart>
      <c:dateAx>
        <c:axId val="25312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122248"/>
        <c:crosses val="autoZero"/>
        <c:auto val="1"/>
        <c:lblOffset val="100"/>
        <c:baseTimeUnit val="years"/>
      </c:dateAx>
      <c:valAx>
        <c:axId val="253122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12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23816"/>
        <c:axId val="25363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23816"/>
        <c:axId val="253633312"/>
      </c:lineChart>
      <c:dateAx>
        <c:axId val="253123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633312"/>
        <c:crosses val="autoZero"/>
        <c:auto val="1"/>
        <c:lblOffset val="100"/>
        <c:baseTimeUnit val="years"/>
      </c:dateAx>
      <c:valAx>
        <c:axId val="25363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123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878.06</c:v>
                </c:pt>
                <c:pt idx="1">
                  <c:v>945.58</c:v>
                </c:pt>
                <c:pt idx="2">
                  <c:v>1223.6199999999999</c:v>
                </c:pt>
                <c:pt idx="3">
                  <c:v>1420.94</c:v>
                </c:pt>
                <c:pt idx="4">
                  <c:v>1306.8399999999999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23424"/>
        <c:axId val="25363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1134.67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23424"/>
        <c:axId val="253634488"/>
      </c:lineChart>
      <c:dateAx>
        <c:axId val="25312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634488"/>
        <c:crosses val="autoZero"/>
        <c:auto val="1"/>
        <c:lblOffset val="100"/>
        <c:baseTimeUnit val="years"/>
      </c:dateAx>
      <c:valAx>
        <c:axId val="25363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12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67.55</c:v>
                </c:pt>
                <c:pt idx="1">
                  <c:v>65.150000000000006</c:v>
                </c:pt>
                <c:pt idx="2">
                  <c:v>71.040000000000006</c:v>
                </c:pt>
                <c:pt idx="3">
                  <c:v>73.03</c:v>
                </c:pt>
                <c:pt idx="4">
                  <c:v>89.41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635664"/>
        <c:axId val="253636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40.6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35664"/>
        <c:axId val="253636056"/>
      </c:lineChart>
      <c:dateAx>
        <c:axId val="253635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636056"/>
        <c:crosses val="autoZero"/>
        <c:auto val="1"/>
        <c:lblOffset val="100"/>
        <c:baseTimeUnit val="years"/>
      </c:dateAx>
      <c:valAx>
        <c:axId val="253636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63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134.84</c:v>
                </c:pt>
                <c:pt idx="1">
                  <c:v>146.58000000000001</c:v>
                </c:pt>
                <c:pt idx="2">
                  <c:v>119.61</c:v>
                </c:pt>
                <c:pt idx="3">
                  <c:v>137.88</c:v>
                </c:pt>
                <c:pt idx="4">
                  <c:v>173.03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9064"/>
        <c:axId val="25353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440.03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9064"/>
        <c:axId val="253539456"/>
      </c:lineChart>
      <c:dateAx>
        <c:axId val="253539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3539456"/>
        <c:crosses val="autoZero"/>
        <c:auto val="1"/>
        <c:lblOffset val="100"/>
        <c:baseTimeUnit val="years"/>
      </c:dateAx>
      <c:valAx>
        <c:axId val="25353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539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1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高知県　本山町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3598</v>
      </c>
      <c r="AJ8" s="74"/>
      <c r="AK8" s="74"/>
      <c r="AL8" s="74"/>
      <c r="AM8" s="74"/>
      <c r="AN8" s="74"/>
      <c r="AO8" s="74"/>
      <c r="AP8" s="75"/>
      <c r="AQ8" s="56">
        <f>データ!R6</f>
        <v>134.22</v>
      </c>
      <c r="AR8" s="56"/>
      <c r="AS8" s="56"/>
      <c r="AT8" s="56"/>
      <c r="AU8" s="56"/>
      <c r="AV8" s="56"/>
      <c r="AW8" s="56"/>
      <c r="AX8" s="56"/>
      <c r="AY8" s="56">
        <f>データ!S6</f>
        <v>26.81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86.28</v>
      </c>
      <c r="S10" s="56"/>
      <c r="T10" s="56"/>
      <c r="U10" s="56"/>
      <c r="V10" s="56"/>
      <c r="W10" s="56"/>
      <c r="X10" s="56"/>
      <c r="Y10" s="56"/>
      <c r="Z10" s="64">
        <f>データ!P6</f>
        <v>2200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3075</v>
      </c>
      <c r="AJ10" s="64"/>
      <c r="AK10" s="64"/>
      <c r="AL10" s="64"/>
      <c r="AM10" s="64"/>
      <c r="AN10" s="64"/>
      <c r="AO10" s="64"/>
      <c r="AP10" s="64"/>
      <c r="AQ10" s="56">
        <f>データ!U6</f>
        <v>10.95</v>
      </c>
      <c r="AR10" s="56"/>
      <c r="AS10" s="56"/>
      <c r="AT10" s="56"/>
      <c r="AU10" s="56"/>
      <c r="AV10" s="56"/>
      <c r="AW10" s="56"/>
      <c r="AX10" s="56"/>
      <c r="AY10" s="56">
        <f>データ!V6</f>
        <v>280.82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105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393410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高知県　本山町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86.28</v>
      </c>
      <c r="P6" s="32">
        <f t="shared" si="3"/>
        <v>2200</v>
      </c>
      <c r="Q6" s="32">
        <f t="shared" si="3"/>
        <v>3598</v>
      </c>
      <c r="R6" s="32">
        <f t="shared" si="3"/>
        <v>134.22</v>
      </c>
      <c r="S6" s="32">
        <f t="shared" si="3"/>
        <v>26.81</v>
      </c>
      <c r="T6" s="32">
        <f t="shared" si="3"/>
        <v>3075</v>
      </c>
      <c r="U6" s="32">
        <f t="shared" si="3"/>
        <v>10.95</v>
      </c>
      <c r="V6" s="32">
        <f t="shared" si="3"/>
        <v>280.82</v>
      </c>
      <c r="W6" s="33">
        <f>IF(W7="",NA(),W7)</f>
        <v>82.18</v>
      </c>
      <c r="X6" s="33">
        <f t="shared" ref="X6:AF6" si="4">IF(X7="",NA(),X7)</f>
        <v>75.88</v>
      </c>
      <c r="Y6" s="33">
        <f t="shared" si="4"/>
        <v>79.760000000000005</v>
      </c>
      <c r="Z6" s="33">
        <f t="shared" si="4"/>
        <v>82.78</v>
      </c>
      <c r="AA6" s="33">
        <f t="shared" si="4"/>
        <v>98.9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76.27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878.06</v>
      </c>
      <c r="BE6" s="33">
        <f t="shared" ref="BE6:BM6" si="7">IF(BE7="",NA(),BE7)</f>
        <v>945.58</v>
      </c>
      <c r="BF6" s="33">
        <f t="shared" si="7"/>
        <v>1223.6199999999999</v>
      </c>
      <c r="BG6" s="33">
        <f t="shared" si="7"/>
        <v>1420.94</v>
      </c>
      <c r="BH6" s="33">
        <f t="shared" si="7"/>
        <v>1306.8399999999999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1134.67</v>
      </c>
      <c r="BN6" s="32" t="str">
        <f>IF(BN7="","",IF(BN7="-","【-】","【"&amp;SUBSTITUTE(TEXT(BN7,"#,##0.00"),"-","△")&amp;"】"))</f>
        <v>【1,242.90】</v>
      </c>
      <c r="BO6" s="33">
        <f>IF(BO7="",NA(),BO7)</f>
        <v>67.55</v>
      </c>
      <c r="BP6" s="33">
        <f t="shared" ref="BP6:BX6" si="8">IF(BP7="",NA(),BP7)</f>
        <v>65.150000000000006</v>
      </c>
      <c r="BQ6" s="33">
        <f t="shared" si="8"/>
        <v>71.040000000000006</v>
      </c>
      <c r="BR6" s="33">
        <f t="shared" si="8"/>
        <v>73.03</v>
      </c>
      <c r="BS6" s="33">
        <f t="shared" si="8"/>
        <v>89.41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40.6</v>
      </c>
      <c r="BY6" s="32" t="str">
        <f>IF(BY7="","",IF(BY7="-","【-】","【"&amp;SUBSTITUTE(TEXT(BY7,"#,##0.00"),"-","△")&amp;"】"))</f>
        <v>【33.35】</v>
      </c>
      <c r="BZ6" s="33">
        <f>IF(BZ7="",NA(),BZ7)</f>
        <v>134.84</v>
      </c>
      <c r="CA6" s="33">
        <f t="shared" ref="CA6:CI6" si="9">IF(CA7="",NA(),CA7)</f>
        <v>146.58000000000001</v>
      </c>
      <c r="CB6" s="33">
        <f t="shared" si="9"/>
        <v>119.61</v>
      </c>
      <c r="CC6" s="33">
        <f t="shared" si="9"/>
        <v>137.88</v>
      </c>
      <c r="CD6" s="33">
        <f t="shared" si="9"/>
        <v>173.03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440.03</v>
      </c>
      <c r="CJ6" s="32" t="str">
        <f>IF(CJ7="","",IF(CJ7="-","【-】","【"&amp;SUBSTITUTE(TEXT(CJ7,"#,##0.00"),"-","△")&amp;"】"))</f>
        <v>【524.69】</v>
      </c>
      <c r="CK6" s="33">
        <f>IF(CK7="",NA(),CK7)</f>
        <v>92.36</v>
      </c>
      <c r="CL6" s="33">
        <f t="shared" ref="CL6:CT6" si="10">IF(CL7="",NA(),CL7)</f>
        <v>96.58</v>
      </c>
      <c r="CM6" s="33">
        <f t="shared" si="10"/>
        <v>96.03</v>
      </c>
      <c r="CN6" s="33">
        <f t="shared" si="10"/>
        <v>92.21</v>
      </c>
      <c r="CO6" s="33">
        <f t="shared" si="10"/>
        <v>89.39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57.29</v>
      </c>
      <c r="CU6" s="32" t="str">
        <f>IF(CU7="","",IF(CU7="-","【-】","【"&amp;SUBSTITUTE(TEXT(CU7,"#,##0.00"),"-","△")&amp;"】"))</f>
        <v>【57.58】</v>
      </c>
      <c r="CV6" s="33">
        <f>IF(CV7="",NA(),CV7)</f>
        <v>52.63</v>
      </c>
      <c r="CW6" s="33">
        <f t="shared" ref="CW6:DE6" si="11">IF(CW7="",NA(),CW7)</f>
        <v>47.42</v>
      </c>
      <c r="CX6" s="33">
        <f t="shared" si="11"/>
        <v>53.96</v>
      </c>
      <c r="CY6" s="33">
        <f t="shared" si="11"/>
        <v>52.15</v>
      </c>
      <c r="CZ6" s="33">
        <f t="shared" si="11"/>
        <v>44.38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73.69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3">
        <f t="shared" ref="ED6:EL6" si="14">IF(ED7="",NA(),ED7)</f>
        <v>4.05</v>
      </c>
      <c r="EE6" s="32">
        <f t="shared" si="14"/>
        <v>0</v>
      </c>
      <c r="EF6" s="33">
        <f t="shared" si="14"/>
        <v>4.54</v>
      </c>
      <c r="EG6" s="32">
        <f t="shared" si="14"/>
        <v>0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0.65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393410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86.28</v>
      </c>
      <c r="P7" s="36">
        <v>2200</v>
      </c>
      <c r="Q7" s="36">
        <v>3598</v>
      </c>
      <c r="R7" s="36">
        <v>134.22</v>
      </c>
      <c r="S7" s="36">
        <v>26.81</v>
      </c>
      <c r="T7" s="36">
        <v>3075</v>
      </c>
      <c r="U7" s="36">
        <v>10.95</v>
      </c>
      <c r="V7" s="36">
        <v>280.82</v>
      </c>
      <c r="W7" s="36">
        <v>82.18</v>
      </c>
      <c r="X7" s="36">
        <v>75.88</v>
      </c>
      <c r="Y7" s="36">
        <v>79.760000000000005</v>
      </c>
      <c r="Z7" s="36">
        <v>82.78</v>
      </c>
      <c r="AA7" s="36">
        <v>98.9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76.27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878.06</v>
      </c>
      <c r="BE7" s="36">
        <v>945.58</v>
      </c>
      <c r="BF7" s="36">
        <v>1223.6199999999999</v>
      </c>
      <c r="BG7" s="36">
        <v>1420.94</v>
      </c>
      <c r="BH7" s="36">
        <v>1306.8399999999999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1134.67</v>
      </c>
      <c r="BN7" s="36">
        <v>1242.9000000000001</v>
      </c>
      <c r="BO7" s="36">
        <v>67.55</v>
      </c>
      <c r="BP7" s="36">
        <v>65.150000000000006</v>
      </c>
      <c r="BQ7" s="36">
        <v>71.040000000000006</v>
      </c>
      <c r="BR7" s="36">
        <v>73.03</v>
      </c>
      <c r="BS7" s="36">
        <v>89.41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40.6</v>
      </c>
      <c r="BY7" s="36">
        <v>33.35</v>
      </c>
      <c r="BZ7" s="36">
        <v>134.84</v>
      </c>
      <c r="CA7" s="36">
        <v>146.58000000000001</v>
      </c>
      <c r="CB7" s="36">
        <v>119.61</v>
      </c>
      <c r="CC7" s="36">
        <v>137.88</v>
      </c>
      <c r="CD7" s="36">
        <v>173.03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440.03</v>
      </c>
      <c r="CJ7" s="36">
        <v>524.69000000000005</v>
      </c>
      <c r="CK7" s="36">
        <v>92.36</v>
      </c>
      <c r="CL7" s="36">
        <v>96.58</v>
      </c>
      <c r="CM7" s="36">
        <v>96.03</v>
      </c>
      <c r="CN7" s="36">
        <v>92.21</v>
      </c>
      <c r="CO7" s="36">
        <v>89.39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57.29</v>
      </c>
      <c r="CU7" s="36">
        <v>57.58</v>
      </c>
      <c r="CV7" s="36">
        <v>52.63</v>
      </c>
      <c r="CW7" s="36">
        <v>47.42</v>
      </c>
      <c r="CX7" s="36">
        <v>53.96</v>
      </c>
      <c r="CY7" s="36">
        <v>52.15</v>
      </c>
      <c r="CZ7" s="36">
        <v>44.38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73.69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4.05</v>
      </c>
      <c r="EE7" s="36">
        <v>0</v>
      </c>
      <c r="EF7" s="36">
        <v>4.54</v>
      </c>
      <c r="EG7" s="36">
        <v>0</v>
      </c>
      <c r="EH7" s="36">
        <v>0.47</v>
      </c>
      <c r="EI7" s="36">
        <v>0.46</v>
      </c>
      <c r="EJ7" s="36">
        <v>0.8</v>
      </c>
      <c r="EK7" s="36">
        <v>0.69</v>
      </c>
      <c r="EL7" s="36">
        <v>0.65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澤田 耕三</cp:lastModifiedBy>
  <cp:lastPrinted>2017-02-22T08:31:23Z</cp:lastPrinted>
  <dcterms:created xsi:type="dcterms:W3CDTF">2016-12-02T02:21:55Z</dcterms:created>
  <dcterms:modified xsi:type="dcterms:W3CDTF">2017-02-23T02:34:45Z</dcterms:modified>
  <cp:category/>
</cp:coreProperties>
</file>