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Q6" i="5"/>
  <c r="P6" i="5"/>
  <c r="W10" i="4" s="1"/>
  <c r="O6" i="5"/>
  <c r="P10" i="4" s="1"/>
  <c r="N6" i="5"/>
  <c r="M6" i="5"/>
  <c r="L6" i="5"/>
  <c r="K6" i="5"/>
  <c r="P8" i="4" s="1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I10" i="4"/>
  <c r="B10" i="4"/>
  <c r="AL8" i="4"/>
  <c r="W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<sst xmlns="http://schemas.openxmlformats.org/spreadsheetml/2006/main" count="221" uniqueCount="111">
  <si>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</si>
  <si>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</si>
  <si>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</si>
  <si>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</si>
  <si>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</si>
  <si>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</si>
  <si>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</si>
  <si>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</si>
  <si>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</si>
  <si>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</si>
  <si>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</si>
  <si>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</si>
  <si>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</si>
  <si>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</si>
  <si>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</si>
  <si>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</si>
  <si>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</si>
  <si>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</si>
  <si>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</si>
  <si>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</si>
  <si>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</si>
  <si>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</si>
  <si>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</si>
  <si>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</si>
  <si>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</si>
  <si>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</si>
  <si>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</si>
  <si>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</si>
  <si>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</si>
  <si>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</si>
  <si>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</si>
  <si>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</si>
  <si>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</si>
  <si>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</si>
  <si>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</si>
  <si>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</si>
  <si>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</si>
  <si>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</si>
  <si>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</si>
  <si>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</si>
  <si>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</si>
  <si>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</si>
  <si>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</si>
  <si>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</si>
  <si>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</si>
  <si>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</si>
  <si>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</si>
  <si>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</si>
  <si>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</si>
  <si>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</si>
  <si>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</si>
  <si>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</si>
  <si>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</si>
  <si>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</si>
  <si>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</si>
  <si>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</si>
  <si>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</si>
  <si>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</si>
  <si>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</si>
  <si>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</si>
  <si>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</si>
  <si>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</si>
  <si>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</si>
  <si>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</si>
  <si>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</si>
  <si>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</si>
  <si>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</si>
  <si>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</si>
  <si>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</si>
  <si>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</si>
  <si>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</si>
  <si>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</si>
  <si>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</si>
  <si>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</si>
  <si>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</si>
  <si>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</si>
  <si>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</si>
  <si>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</si>
  <si>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</si>
  <si>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</si>
  <si>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</si>
  <si>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</si>
  <si>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</si>
  <si>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</si>
  <si>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</si>
  <si>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</si>
  <si>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</si>
  <si>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</si>
  <si>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</si>
  <si>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</si>
  <si>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</si>
  <si>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</si>
  <si>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</si>
  <si>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</si>
  <si>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</si>
  <si>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</si>
  <si>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高知県　安芸市</t>
  </si>
  <si>
    <t>法非適用</t>
  </si>
  <si>
    <t>下水道事業</t>
  </si>
  <si>
    <t>公共下水道</t>
  </si>
  <si>
    <t>Cc2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</si>
  <si>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</si>
  <si>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</si>
  <si>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</si>
  <si>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</si>
  <si>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</si>
  <si>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</si>
  <si>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</si>
  <si>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③現時点では更新が急がれる管渠は無い。</t>
    <phoneticPr fontId="4"/>
  </si>
  <si>
    <t>平成26年度から処理場の長寿命化に取り組んでおり、これまで以上に厳しい経営が見込まれる。
料金水準適正化の検討、接続率向上のための啓発などに取り組み、他会計繰入金の依存度を下げる必要がある。</t>
    <phoneticPr fontId="4"/>
  </si>
  <si>
    <t>①H25年度に一般会計からの繰出基準を見直した結果、比率が上がっているが100％に満たず、低い水準にある。
④H25年度に一般会計からの繰出基準を見直した結果、比率が極端に下がった。企業債残高は年々減少しているが、残高自体が著しく減少したわけではない。企業会計における負担は下がったとはいえ、引き続き経営改善に取り組む必要がある。
⑤H25年度に一般会計からの繰出基準を見直した結果、回収率が極端に上がった。しかしながら、経営状況が好転したわけではなく、引き続き経営改善に取り組む必要がある。
⑥H25年度に一般会計からの繰出基準を見直した結果、単価が極端に下がった。しかしながら、汚水処理そのものが効率化したわけではなく、今後も不明水対策などに取り組む必要がある。
⑦平均値を下回っており、水洗化率向上のための普及啓発活動の強化が必要である。
⑧毎年度微増しているものの平均値を下回っており、水洗化率向上のための普及啓発活動の強化が必要である。</t>
    <rPh sb="91" eb="93">
      <t>キギョウ</t>
    </rPh>
    <rPh sb="107" eb="109">
      <t>ザンダカ</t>
    </rPh>
    <rPh sb="109" eb="111">
      <t>ジタイ</t>
    </rPh>
    <rPh sb="112" eb="113">
      <t>イチジル</t>
    </rPh>
    <rPh sb="115" eb="117">
      <t>ゲンショウ</t>
    </rPh>
    <rPh sb="126" eb="128">
      <t>キギョウ</t>
    </rPh>
    <rPh sb="128" eb="130">
      <t>カイケイ</t>
    </rPh>
    <rPh sb="134" eb="136">
      <t>フタン</t>
    </rPh>
    <rPh sb="137" eb="138">
      <t>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</si>
</sst>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832448"/>
        <c:axId val="438343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0.18</c:v>
                </c:pt>
                <c:pt idx="1">
                  <c:v>0.1</c:v>
                </c:pt>
                <c:pt idx="2">
                  <c:v>7.0000000000000007E-2</c:v>
                </c:pt>
                <c:pt idx="3">
                  <c:v>0.04</c:v>
                </c:pt>
                <c:pt idx="4">
                  <c:v>0.11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32448"/>
        <c:axId val="43834368"/>
      </c:lineChart>
      <c:dateAx>
        <c:axId val="438324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3834368"/>
        <c:crosses val="autoZero"/>
        <c:auto val="1"/>
        <c:lblOffset val="100"/>
        <c:baseTimeUnit val="years"/>
      </c:dateAx>
      <c:valAx>
        <c:axId val="438343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38324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43.83</c:v>
                </c:pt>
                <c:pt idx="1">
                  <c:v>43.9</c:v>
                </c:pt>
                <c:pt idx="2">
                  <c:v>66.03</c:v>
                </c:pt>
                <c:pt idx="3">
                  <c:v>64.680000000000007</c:v>
                </c:pt>
                <c:pt idx="4">
                  <c:v>63.15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257472"/>
        <c:axId val="452593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257472"/>
        <c:axId val="45259392"/>
      </c:lineChart>
      <c:dateAx>
        <c:axId val="452574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5259392"/>
        <c:crosses val="autoZero"/>
        <c:auto val="1"/>
        <c:lblOffset val="100"/>
        <c:baseTimeUnit val="years"/>
      </c:dateAx>
      <c:valAx>
        <c:axId val="452593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52574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281664"/>
        <c:axId val="45283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281664"/>
        <c:axId val="45283584"/>
      </c:lineChart>
      <c:dateAx>
        <c:axId val="452816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5283584"/>
        <c:crosses val="autoZero"/>
        <c:auto val="1"/>
        <c:lblOffset val="100"/>
        <c:baseTimeUnit val="years"/>
      </c:dateAx>
      <c:valAx>
        <c:axId val="45283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5281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446080"/>
        <c:axId val="464480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46080"/>
        <c:axId val="46448000"/>
      </c:lineChart>
      <c:dateAx>
        <c:axId val="464460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448000"/>
        <c:crosses val="autoZero"/>
        <c:auto val="1"/>
        <c:lblOffset val="100"/>
        <c:baseTimeUnit val="years"/>
      </c:dateAx>
      <c:valAx>
        <c:axId val="464480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64460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470656"/>
        <c:axId val="464725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70656"/>
        <c:axId val="46472576"/>
      </c:lineChart>
      <c:dateAx>
        <c:axId val="464706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472576"/>
        <c:crosses val="autoZero"/>
        <c:auto val="1"/>
        <c:lblOffset val="100"/>
        <c:baseTimeUnit val="years"/>
      </c:dateAx>
      <c:valAx>
        <c:axId val="464725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64706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8272"/>
        <c:axId val="46520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18272"/>
        <c:axId val="46520192"/>
      </c:lineChart>
      <c:dateAx>
        <c:axId val="465182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520192"/>
        <c:crosses val="autoZero"/>
        <c:auto val="1"/>
        <c:lblOffset val="100"/>
        <c:baseTimeUnit val="years"/>
      </c:dateAx>
      <c:valAx>
        <c:axId val="46520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65182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2834.1</c:v>
                </c:pt>
                <c:pt idx="1">
                  <c:v>2969.1</c:v>
                </c:pt>
                <c:pt idx="2">
                  <c:v>414.38</c:v>
                </c:pt>
                <c:pt idx="3">
                  <c:v>203.76</c:v>
                </c:pt>
                <c:pt idx="4">
                  <c:v>195.92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99168"/>
        <c:axId val="466095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1749.66</c:v>
                </c:pt>
                <c:pt idx="1">
                  <c:v>1273.52</c:v>
                </c:pt>
                <c:pt idx="2">
                  <c:v>1209.95</c:v>
                </c:pt>
                <c:pt idx="3">
                  <c:v>1136.5</c:v>
                </c:pt>
                <c:pt idx="4">
                  <c:v>1118.56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99168"/>
        <c:axId val="46609536"/>
      </c:lineChart>
      <c:dateAx>
        <c:axId val="465991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609536"/>
        <c:crosses val="autoZero"/>
        <c:auto val="1"/>
        <c:lblOffset val="100"/>
        <c:baseTimeUnit val="years"/>
      </c:dateAx>
      <c:valAx>
        <c:axId val="466095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65991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40.68</c:v>
                </c:pt>
                <c:pt idx="1">
                  <c:v>39.229999999999997</c:v>
                </c:pt>
                <c:pt idx="2">
                  <c:v>77.59</c:v>
                </c:pt>
                <c:pt idx="3">
                  <c:v>87.06</c:v>
                </c:pt>
                <c:pt idx="4">
                  <c:v>87.62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52032"/>
        <c:axId val="466624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54.46</c:v>
                </c:pt>
                <c:pt idx="1">
                  <c:v>67.849999999999994</c:v>
                </c:pt>
                <c:pt idx="2">
                  <c:v>69.48</c:v>
                </c:pt>
                <c:pt idx="3">
                  <c:v>71.650000000000006</c:v>
                </c:pt>
                <c:pt idx="4">
                  <c:v>72.33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52032"/>
        <c:axId val="46662400"/>
      </c:lineChart>
      <c:dateAx>
        <c:axId val="466520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662400"/>
        <c:crosses val="autoZero"/>
        <c:auto val="1"/>
        <c:lblOffset val="100"/>
        <c:baseTimeUnit val="years"/>
      </c:dateAx>
      <c:valAx>
        <c:axId val="466624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6652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362.81</c:v>
                </c:pt>
                <c:pt idx="1">
                  <c:v>369.28</c:v>
                </c:pt>
                <c:pt idx="2">
                  <c:v>184.91</c:v>
                </c:pt>
                <c:pt idx="3">
                  <c:v>168.13</c:v>
                </c:pt>
                <c:pt idx="4">
                  <c:v>168.4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84032"/>
        <c:axId val="466944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293.08999999999997</c:v>
                </c:pt>
                <c:pt idx="1">
                  <c:v>224.94</c:v>
                </c:pt>
                <c:pt idx="2">
                  <c:v>220.67</c:v>
                </c:pt>
                <c:pt idx="3">
                  <c:v>217.82</c:v>
                </c:pt>
                <c:pt idx="4">
                  <c:v>215.28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84032"/>
        <c:axId val="46694400"/>
      </c:lineChart>
      <c:dateAx>
        <c:axId val="466840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694400"/>
        <c:crosses val="autoZero"/>
        <c:auto val="1"/>
        <c:lblOffset val="100"/>
        <c:baseTimeUnit val="years"/>
      </c:dateAx>
      <c:valAx>
        <c:axId val="466944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6684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48.8</c:v>
                </c:pt>
                <c:pt idx="1">
                  <c:v>50.57</c:v>
                </c:pt>
                <c:pt idx="2">
                  <c:v>49.77</c:v>
                </c:pt>
                <c:pt idx="3">
                  <c:v>50</c:v>
                </c:pt>
                <c:pt idx="4">
                  <c:v>51.21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12320"/>
        <c:axId val="46714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38.950000000000003</c:v>
                </c:pt>
                <c:pt idx="1">
                  <c:v>55.41</c:v>
                </c:pt>
                <c:pt idx="2">
                  <c:v>55.81</c:v>
                </c:pt>
                <c:pt idx="3">
                  <c:v>54.44</c:v>
                </c:pt>
                <c:pt idx="4">
                  <c:v>54.67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712320"/>
        <c:axId val="46714240"/>
      </c:lineChart>
      <c:dateAx>
        <c:axId val="467123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714240"/>
        <c:crosses val="autoZero"/>
        <c:auto val="1"/>
        <c:lblOffset val="100"/>
        <c:baseTimeUnit val="years"/>
      </c:dateAx>
      <c:valAx>
        <c:axId val="46714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6712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59.92</c:v>
                </c:pt>
                <c:pt idx="1">
                  <c:v>61.06</c:v>
                </c:pt>
                <c:pt idx="2">
                  <c:v>62.03</c:v>
                </c:pt>
                <c:pt idx="3">
                  <c:v>62.99</c:v>
                </c:pt>
                <c:pt idx="4">
                  <c:v>63.63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65184"/>
        <c:axId val="467671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65.599999999999994</c:v>
                </c:pt>
                <c:pt idx="1">
                  <c:v>84.12</c:v>
                </c:pt>
                <c:pt idx="2">
                  <c:v>84.41</c:v>
                </c:pt>
                <c:pt idx="3">
                  <c:v>84.2</c:v>
                </c:pt>
                <c:pt idx="4">
                  <c:v>83.8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765184"/>
        <c:axId val="46767104"/>
      </c:lineChart>
      <c:dateAx>
        <c:axId val="467651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767104"/>
        <c:crosses val="autoZero"/>
        <c:auto val="1"/>
        <c:lblOffset val="100"/>
        <c:baseTimeUnit val="years"/>
      </c:dateAx>
      <c:valAx>
        <c:axId val="467671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67651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【763.62】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【94.73】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【60.01】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【139.70】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【98.53】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【0.23】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topLeftCell="AQ1" zoomScaleNormal="100" workbookViewId="0">
      <selection activeCell="BP5" sqref="BP5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9.75" customHeight="1" x14ac:dyDescent="0.15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9.75" customHeight="1" x14ac:dyDescent="0.15">
      <c r="A4" s="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1" t="str">
        <f>データ!H6</f>
        <v>高知県　安芸市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2" t="s">
        <v>1</v>
      </c>
      <c r="C7" s="42"/>
      <c r="D7" s="42"/>
      <c r="E7" s="42"/>
      <c r="F7" s="42"/>
      <c r="G7" s="42"/>
      <c r="H7" s="42"/>
      <c r="I7" s="42" t="s">
        <v>2</v>
      </c>
      <c r="J7" s="42"/>
      <c r="K7" s="42"/>
      <c r="L7" s="42"/>
      <c r="M7" s="42"/>
      <c r="N7" s="42"/>
      <c r="O7" s="42"/>
      <c r="P7" s="42" t="s">
        <v>3</v>
      </c>
      <c r="Q7" s="42"/>
      <c r="R7" s="42"/>
      <c r="S7" s="42"/>
      <c r="T7" s="42"/>
      <c r="U7" s="42"/>
      <c r="V7" s="42"/>
      <c r="W7" s="42" t="s">
        <v>4</v>
      </c>
      <c r="X7" s="42"/>
      <c r="Y7" s="42"/>
      <c r="Z7" s="42"/>
      <c r="AA7" s="42"/>
      <c r="AB7" s="42"/>
      <c r="AC7" s="42"/>
      <c r="AD7" s="3"/>
      <c r="AE7" s="3"/>
      <c r="AF7" s="3"/>
      <c r="AG7" s="3"/>
      <c r="AH7" s="3"/>
      <c r="AI7" s="3"/>
      <c r="AJ7" s="3"/>
      <c r="AK7" s="3"/>
      <c r="AL7" s="42" t="s">
        <v>5</v>
      </c>
      <c r="AM7" s="42"/>
      <c r="AN7" s="42"/>
      <c r="AO7" s="42"/>
      <c r="AP7" s="42"/>
      <c r="AQ7" s="42"/>
      <c r="AR7" s="42"/>
      <c r="AS7" s="42"/>
      <c r="AT7" s="42" t="s">
        <v>6</v>
      </c>
      <c r="AU7" s="42"/>
      <c r="AV7" s="42"/>
      <c r="AW7" s="42"/>
      <c r="AX7" s="42"/>
      <c r="AY7" s="42"/>
      <c r="AZ7" s="42"/>
      <c r="BA7" s="42"/>
      <c r="BB7" s="42" t="s">
        <v>7</v>
      </c>
      <c r="BC7" s="42"/>
      <c r="BD7" s="42"/>
      <c r="BE7" s="42"/>
      <c r="BF7" s="42"/>
      <c r="BG7" s="42"/>
      <c r="BH7" s="42"/>
      <c r="BI7" s="42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 x14ac:dyDescent="0.15">
      <c r="A8" s="2"/>
      <c r="B8" s="46" t="str">
        <f>データ!I6</f>
        <v>法非適用</v>
      </c>
      <c r="C8" s="46"/>
      <c r="D8" s="46"/>
      <c r="E8" s="46"/>
      <c r="F8" s="46"/>
      <c r="G8" s="46"/>
      <c r="H8" s="46"/>
      <c r="I8" s="46" t="str">
        <f>データ!J6</f>
        <v>下水道事業</v>
      </c>
      <c r="J8" s="46"/>
      <c r="K8" s="46"/>
      <c r="L8" s="46"/>
      <c r="M8" s="46"/>
      <c r="N8" s="46"/>
      <c r="O8" s="46"/>
      <c r="P8" s="46" t="str">
        <f>データ!K6</f>
        <v>公共下水道</v>
      </c>
      <c r="Q8" s="46"/>
      <c r="R8" s="46"/>
      <c r="S8" s="46"/>
      <c r="T8" s="46"/>
      <c r="U8" s="46"/>
      <c r="V8" s="46"/>
      <c r="W8" s="46" t="str">
        <f>データ!L6</f>
        <v>Cc2</v>
      </c>
      <c r="X8" s="46"/>
      <c r="Y8" s="46"/>
      <c r="Z8" s="46"/>
      <c r="AA8" s="46"/>
      <c r="AB8" s="46"/>
      <c r="AC8" s="46"/>
      <c r="AD8" s="3"/>
      <c r="AE8" s="3"/>
      <c r="AF8" s="3"/>
      <c r="AG8" s="3"/>
      <c r="AH8" s="3"/>
      <c r="AI8" s="3"/>
      <c r="AJ8" s="3"/>
      <c r="AK8" s="3"/>
      <c r="AL8" s="47">
        <f>データ!R6</f>
        <v>18259</v>
      </c>
      <c r="AM8" s="47"/>
      <c r="AN8" s="47"/>
      <c r="AO8" s="47"/>
      <c r="AP8" s="47"/>
      <c r="AQ8" s="47"/>
      <c r="AR8" s="47"/>
      <c r="AS8" s="47"/>
      <c r="AT8" s="43">
        <f>データ!S6</f>
        <v>317.20999999999998</v>
      </c>
      <c r="AU8" s="43"/>
      <c r="AV8" s="43"/>
      <c r="AW8" s="43"/>
      <c r="AX8" s="43"/>
      <c r="AY8" s="43"/>
      <c r="AZ8" s="43"/>
      <c r="BA8" s="43"/>
      <c r="BB8" s="43">
        <f>データ!T6</f>
        <v>57.56</v>
      </c>
      <c r="BC8" s="43"/>
      <c r="BD8" s="43"/>
      <c r="BE8" s="43"/>
      <c r="BF8" s="43"/>
      <c r="BG8" s="43"/>
      <c r="BH8" s="43"/>
      <c r="BI8" s="43"/>
      <c r="BJ8" s="3"/>
      <c r="BK8" s="3"/>
      <c r="BL8" s="44" t="s">
        <v>9</v>
      </c>
      <c r="BM8" s="45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 x14ac:dyDescent="0.15">
      <c r="A9" s="2"/>
      <c r="B9" s="42" t="s">
        <v>11</v>
      </c>
      <c r="C9" s="42"/>
      <c r="D9" s="42"/>
      <c r="E9" s="42"/>
      <c r="F9" s="42"/>
      <c r="G9" s="42"/>
      <c r="H9" s="42"/>
      <c r="I9" s="42" t="s">
        <v>12</v>
      </c>
      <c r="J9" s="42"/>
      <c r="K9" s="42"/>
      <c r="L9" s="42"/>
      <c r="M9" s="42"/>
      <c r="N9" s="42"/>
      <c r="O9" s="42"/>
      <c r="P9" s="42" t="s">
        <v>13</v>
      </c>
      <c r="Q9" s="42"/>
      <c r="R9" s="42"/>
      <c r="S9" s="42"/>
      <c r="T9" s="42"/>
      <c r="U9" s="42"/>
      <c r="V9" s="42"/>
      <c r="W9" s="42" t="s">
        <v>14</v>
      </c>
      <c r="X9" s="42"/>
      <c r="Y9" s="42"/>
      <c r="Z9" s="42"/>
      <c r="AA9" s="42"/>
      <c r="AB9" s="42"/>
      <c r="AC9" s="42"/>
      <c r="AD9" s="42" t="s">
        <v>15</v>
      </c>
      <c r="AE9" s="42"/>
      <c r="AF9" s="42"/>
      <c r="AG9" s="42"/>
      <c r="AH9" s="42"/>
      <c r="AI9" s="42"/>
      <c r="AJ9" s="42"/>
      <c r="AK9" s="3"/>
      <c r="AL9" s="42" t="s">
        <v>16</v>
      </c>
      <c r="AM9" s="42"/>
      <c r="AN9" s="42"/>
      <c r="AO9" s="42"/>
      <c r="AP9" s="42"/>
      <c r="AQ9" s="42"/>
      <c r="AR9" s="42"/>
      <c r="AS9" s="42"/>
      <c r="AT9" s="42" t="s">
        <v>17</v>
      </c>
      <c r="AU9" s="42"/>
      <c r="AV9" s="42"/>
      <c r="AW9" s="42"/>
      <c r="AX9" s="42"/>
      <c r="AY9" s="42"/>
      <c r="AZ9" s="42"/>
      <c r="BA9" s="42"/>
      <c r="BB9" s="42" t="s">
        <v>18</v>
      </c>
      <c r="BC9" s="42"/>
      <c r="BD9" s="42"/>
      <c r="BE9" s="42"/>
      <c r="BF9" s="42"/>
      <c r="BG9" s="42"/>
      <c r="BH9" s="42"/>
      <c r="BI9" s="42"/>
      <c r="BJ9" s="3"/>
      <c r="BK9" s="3"/>
      <c r="BL9" s="48" t="s">
        <v>19</v>
      </c>
      <c r="BM9" s="49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 x14ac:dyDescent="0.15">
      <c r="A10" s="2"/>
      <c r="B10" s="43" t="str">
        <f>データ!M6</f>
        <v>-</v>
      </c>
      <c r="C10" s="43"/>
      <c r="D10" s="43"/>
      <c r="E10" s="43"/>
      <c r="F10" s="43"/>
      <c r="G10" s="43"/>
      <c r="H10" s="43"/>
      <c r="I10" s="43" t="str">
        <f>データ!N6</f>
        <v>該当数値なし</v>
      </c>
      <c r="J10" s="43"/>
      <c r="K10" s="43"/>
      <c r="L10" s="43"/>
      <c r="M10" s="43"/>
      <c r="N10" s="43"/>
      <c r="O10" s="43"/>
      <c r="P10" s="43">
        <f>データ!O6</f>
        <v>32.869999999999997</v>
      </c>
      <c r="Q10" s="43"/>
      <c r="R10" s="43"/>
      <c r="S10" s="43"/>
      <c r="T10" s="43"/>
      <c r="U10" s="43"/>
      <c r="V10" s="43"/>
      <c r="W10" s="43">
        <f>データ!P6</f>
        <v>62.18</v>
      </c>
      <c r="X10" s="43"/>
      <c r="Y10" s="43"/>
      <c r="Z10" s="43"/>
      <c r="AA10" s="43"/>
      <c r="AB10" s="43"/>
      <c r="AC10" s="43"/>
      <c r="AD10" s="47">
        <f>データ!Q6</f>
        <v>2268</v>
      </c>
      <c r="AE10" s="47"/>
      <c r="AF10" s="47"/>
      <c r="AG10" s="47"/>
      <c r="AH10" s="47"/>
      <c r="AI10" s="47"/>
      <c r="AJ10" s="47"/>
      <c r="AK10" s="2"/>
      <c r="AL10" s="47">
        <f>データ!U6</f>
        <v>5950</v>
      </c>
      <c r="AM10" s="47"/>
      <c r="AN10" s="47"/>
      <c r="AO10" s="47"/>
      <c r="AP10" s="47"/>
      <c r="AQ10" s="47"/>
      <c r="AR10" s="47"/>
      <c r="AS10" s="47"/>
      <c r="AT10" s="43">
        <f>データ!V6</f>
        <v>1.69</v>
      </c>
      <c r="AU10" s="43"/>
      <c r="AV10" s="43"/>
      <c r="AW10" s="43"/>
      <c r="AX10" s="43"/>
      <c r="AY10" s="43"/>
      <c r="AZ10" s="43"/>
      <c r="BA10" s="43"/>
      <c r="BB10" s="43">
        <f>データ!W6</f>
        <v>3520.71</v>
      </c>
      <c r="BC10" s="43"/>
      <c r="BD10" s="43"/>
      <c r="BE10" s="43"/>
      <c r="BF10" s="43"/>
      <c r="BG10" s="43"/>
      <c r="BH10" s="43"/>
      <c r="BI10" s="43"/>
      <c r="BJ10" s="2"/>
      <c r="BK10" s="2"/>
      <c r="BL10" s="50" t="s">
        <v>21</v>
      </c>
      <c r="BM10" s="51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2" t="s">
        <v>23</v>
      </c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</row>
    <row r="14" spans="1:78" ht="13.5" customHeight="1" x14ac:dyDescent="0.15">
      <c r="A14" s="2"/>
      <c r="B14" s="54" t="s">
        <v>24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6"/>
      <c r="BK14" s="2"/>
      <c r="BL14" s="60" t="s">
        <v>25</v>
      </c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2"/>
    </row>
    <row r="15" spans="1:78" ht="13.5" customHeight="1" x14ac:dyDescent="0.15">
      <c r="A15" s="2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9"/>
      <c r="BK15" s="2"/>
      <c r="BL15" s="63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5"/>
    </row>
    <row r="16" spans="1:78" ht="13.5" customHeight="1" x14ac:dyDescent="0.15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66" t="s">
        <v>110</v>
      </c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8"/>
    </row>
    <row r="17" spans="1:78" ht="13.5" customHeight="1" x14ac:dyDescent="0.15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66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8"/>
    </row>
    <row r="18" spans="1:78" ht="13.5" customHeight="1" x14ac:dyDescent="0.15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66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8"/>
    </row>
    <row r="19" spans="1:78" ht="13.5" customHeight="1" x14ac:dyDescent="0.15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66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8"/>
    </row>
    <row r="20" spans="1:78" ht="13.5" customHeight="1" x14ac:dyDescent="0.15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66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8"/>
    </row>
    <row r="21" spans="1:78" ht="13.5" customHeight="1" x14ac:dyDescent="0.15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66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8"/>
    </row>
    <row r="22" spans="1:78" ht="13.5" customHeight="1" x14ac:dyDescent="0.15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66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8"/>
    </row>
    <row r="23" spans="1:78" ht="13.5" customHeight="1" x14ac:dyDescent="0.15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66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8"/>
    </row>
    <row r="24" spans="1:78" ht="13.5" customHeight="1" x14ac:dyDescent="0.15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66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8"/>
    </row>
    <row r="25" spans="1:78" ht="13.5" customHeight="1" x14ac:dyDescent="0.15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66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8"/>
    </row>
    <row r="26" spans="1:78" ht="13.5" customHeight="1" x14ac:dyDescent="0.15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66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8"/>
    </row>
    <row r="27" spans="1:78" ht="13.5" customHeight="1" x14ac:dyDescent="0.15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66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8"/>
    </row>
    <row r="28" spans="1:78" ht="13.5" customHeight="1" x14ac:dyDescent="0.15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66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8"/>
    </row>
    <row r="29" spans="1:78" ht="13.5" customHeight="1" x14ac:dyDescent="0.15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66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8"/>
    </row>
    <row r="30" spans="1:78" ht="13.5" customHeight="1" x14ac:dyDescent="0.15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66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8"/>
    </row>
    <row r="31" spans="1:78" ht="13.5" customHeight="1" x14ac:dyDescent="0.15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66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8"/>
    </row>
    <row r="32" spans="1:78" ht="13.5" customHeight="1" x14ac:dyDescent="0.15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66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8"/>
    </row>
    <row r="33" spans="1:78" ht="13.5" customHeight="1" x14ac:dyDescent="0.15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66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8"/>
    </row>
    <row r="34" spans="1:78" ht="13.5" customHeight="1" x14ac:dyDescent="0.15">
      <c r="A34" s="2"/>
      <c r="B34" s="16"/>
      <c r="C34" s="72" t="s">
        <v>26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19"/>
      <c r="R34" s="72" t="s">
        <v>27</v>
      </c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19"/>
      <c r="AG34" s="72" t="s">
        <v>28</v>
      </c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19"/>
      <c r="AV34" s="72" t="s">
        <v>29</v>
      </c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18"/>
      <c r="BK34" s="2"/>
      <c r="BL34" s="66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8"/>
    </row>
    <row r="35" spans="1:78" ht="13.5" customHeight="1" x14ac:dyDescent="0.15">
      <c r="A35" s="2"/>
      <c r="B35" s="16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19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19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19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18"/>
      <c r="BK35" s="2"/>
      <c r="BL35" s="66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8"/>
    </row>
    <row r="36" spans="1:78" ht="13.5" customHeight="1" x14ac:dyDescent="0.15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66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8"/>
    </row>
    <row r="37" spans="1:78" ht="13.5" customHeight="1" x14ac:dyDescent="0.15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66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8"/>
    </row>
    <row r="38" spans="1:78" ht="13.5" customHeight="1" x14ac:dyDescent="0.15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66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8"/>
    </row>
    <row r="39" spans="1:78" ht="13.5" customHeight="1" x14ac:dyDescent="0.15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66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8"/>
    </row>
    <row r="40" spans="1:78" ht="13.5" customHeight="1" x14ac:dyDescent="0.15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66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8"/>
    </row>
    <row r="41" spans="1:78" ht="13.5" customHeight="1" x14ac:dyDescent="0.15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66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8"/>
    </row>
    <row r="42" spans="1:78" ht="13.5" customHeight="1" x14ac:dyDescent="0.15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66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8"/>
    </row>
    <row r="43" spans="1:78" ht="13.5" customHeight="1" x14ac:dyDescent="0.15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66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8"/>
    </row>
    <row r="44" spans="1:78" ht="13.5" customHeight="1" x14ac:dyDescent="0.15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9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1"/>
    </row>
    <row r="45" spans="1:78" ht="13.5" customHeight="1" x14ac:dyDescent="0.15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0" t="s">
        <v>30</v>
      </c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2"/>
    </row>
    <row r="46" spans="1:78" ht="13.5" customHeight="1" x14ac:dyDescent="0.15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3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5"/>
    </row>
    <row r="47" spans="1:78" ht="13.5" customHeight="1" x14ac:dyDescent="0.15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66" t="s">
        <v>108</v>
      </c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8"/>
    </row>
    <row r="48" spans="1:78" ht="13.5" customHeight="1" x14ac:dyDescent="0.15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66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8"/>
    </row>
    <row r="49" spans="1:78" ht="13.5" customHeight="1" x14ac:dyDescent="0.15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66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8"/>
    </row>
    <row r="50" spans="1:78" ht="13.5" customHeight="1" x14ac:dyDescent="0.15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66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8"/>
    </row>
    <row r="51" spans="1:78" ht="13.5" customHeight="1" x14ac:dyDescent="0.15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66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8"/>
    </row>
    <row r="52" spans="1:78" ht="13.5" customHeight="1" x14ac:dyDescent="0.15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66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8"/>
    </row>
    <row r="53" spans="1:78" ht="13.5" customHeight="1" x14ac:dyDescent="0.15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66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8"/>
    </row>
    <row r="54" spans="1:78" ht="13.5" customHeight="1" x14ac:dyDescent="0.15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66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8"/>
    </row>
    <row r="55" spans="1:78" ht="13.5" customHeight="1" x14ac:dyDescent="0.15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66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8"/>
    </row>
    <row r="56" spans="1:78" ht="13.5" customHeight="1" x14ac:dyDescent="0.15">
      <c r="A56" s="2"/>
      <c r="B56" s="16"/>
      <c r="C56" s="72" t="s">
        <v>31</v>
      </c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19"/>
      <c r="R56" s="72" t="s">
        <v>32</v>
      </c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19"/>
      <c r="AG56" s="72" t="s">
        <v>33</v>
      </c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19"/>
      <c r="AV56" s="72" t="s">
        <v>34</v>
      </c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18"/>
      <c r="BK56" s="2"/>
      <c r="BL56" s="66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8"/>
    </row>
    <row r="57" spans="1:78" ht="13.5" customHeight="1" x14ac:dyDescent="0.15">
      <c r="A57" s="2"/>
      <c r="B57" s="16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19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19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19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18"/>
      <c r="BK57" s="2"/>
      <c r="BL57" s="66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8"/>
    </row>
    <row r="58" spans="1:78" ht="13.5" customHeight="1" x14ac:dyDescent="0.15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66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8"/>
    </row>
    <row r="59" spans="1:78" ht="13.5" customHeight="1" x14ac:dyDescent="0.15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66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8"/>
    </row>
    <row r="60" spans="1:78" ht="13.5" customHeight="1" x14ac:dyDescent="0.15">
      <c r="A60" s="2"/>
      <c r="B60" s="57" t="s">
        <v>35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9"/>
      <c r="BK60" s="2"/>
      <c r="BL60" s="66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8"/>
    </row>
    <row r="61" spans="1:78" ht="13.5" customHeight="1" x14ac:dyDescent="0.15">
      <c r="A61" s="2"/>
      <c r="B61" s="57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9"/>
      <c r="BK61" s="2"/>
      <c r="BL61" s="66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8"/>
    </row>
    <row r="62" spans="1:78" ht="13.5" customHeight="1" x14ac:dyDescent="0.15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66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8"/>
    </row>
    <row r="63" spans="1:78" ht="13.5" customHeight="1" x14ac:dyDescent="0.15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69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1"/>
    </row>
    <row r="64" spans="1:78" ht="13.5" customHeight="1" x14ac:dyDescent="0.15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0" t="s">
        <v>36</v>
      </c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2"/>
    </row>
    <row r="65" spans="1:78" ht="13.5" customHeight="1" x14ac:dyDescent="0.15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3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5"/>
    </row>
    <row r="66" spans="1:78" ht="13.5" customHeight="1" x14ac:dyDescent="0.15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66" t="s">
        <v>109</v>
      </c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8"/>
    </row>
    <row r="67" spans="1:78" ht="13.5" customHeight="1" x14ac:dyDescent="0.15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66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8"/>
    </row>
    <row r="68" spans="1:78" ht="13.5" customHeight="1" x14ac:dyDescent="0.15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66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8"/>
    </row>
    <row r="69" spans="1:78" ht="13.5" customHeight="1" x14ac:dyDescent="0.15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66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8"/>
    </row>
    <row r="70" spans="1:78" ht="13.5" customHeight="1" x14ac:dyDescent="0.15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66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8"/>
    </row>
    <row r="71" spans="1:78" ht="13.5" customHeight="1" x14ac:dyDescent="0.15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66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8"/>
    </row>
    <row r="72" spans="1:78" ht="13.5" customHeight="1" x14ac:dyDescent="0.15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66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8"/>
    </row>
    <row r="73" spans="1:78" ht="13.5" customHeight="1" x14ac:dyDescent="0.15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66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8"/>
    </row>
    <row r="74" spans="1:78" ht="13.5" customHeight="1" x14ac:dyDescent="0.15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66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8"/>
    </row>
    <row r="75" spans="1:78" ht="13.5" customHeight="1" x14ac:dyDescent="0.15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66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8"/>
    </row>
    <row r="76" spans="1:78" ht="13.5" customHeight="1" x14ac:dyDescent="0.15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66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8"/>
    </row>
    <row r="77" spans="1:78" ht="13.5" customHeight="1" x14ac:dyDescent="0.15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66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8"/>
    </row>
    <row r="78" spans="1:78" ht="13.5" customHeight="1" x14ac:dyDescent="0.15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66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8"/>
    </row>
    <row r="79" spans="1:78" ht="13.5" customHeight="1" x14ac:dyDescent="0.15">
      <c r="A79" s="2"/>
      <c r="B79" s="16"/>
      <c r="C79" s="72" t="s">
        <v>37</v>
      </c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19"/>
      <c r="V79" s="19"/>
      <c r="W79" s="72" t="s">
        <v>38</v>
      </c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19"/>
      <c r="AP79" s="19"/>
      <c r="AQ79" s="72" t="s">
        <v>39</v>
      </c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17"/>
      <c r="BJ79" s="18"/>
      <c r="BK79" s="2"/>
      <c r="BL79" s="66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8"/>
    </row>
    <row r="80" spans="1:78" ht="13.5" customHeight="1" x14ac:dyDescent="0.15">
      <c r="A80" s="2"/>
      <c r="B80" s="16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19"/>
      <c r="V80" s="19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19"/>
      <c r="AP80" s="19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17"/>
      <c r="BJ80" s="18"/>
      <c r="BK80" s="2"/>
      <c r="BL80" s="66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8"/>
    </row>
    <row r="81" spans="1:78" ht="13.5" customHeight="1" x14ac:dyDescent="0.15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66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8"/>
    </row>
    <row r="82" spans="1:78" ht="13.5" customHeight="1" x14ac:dyDescent="0.15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69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1"/>
    </row>
    <row r="83" spans="1:78" x14ac:dyDescent="0.15">
      <c r="C83" s="2" t="s">
        <v>40</v>
      </c>
    </row>
    <row r="84" spans="1:78" x14ac:dyDescent="0.15">
      <c r="C84" s="2" t="s">
        <v>41</v>
      </c>
    </row>
  </sheetData>
  <sheetProtection password="8649" sheet="1" objects="1" scenarios="1" formatCells="0" formatColumns="0" formatRows="0"/>
  <mergeCells count="55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2:BZ4"/>
    <mergeCell ref="B6:AC6"/>
    <mergeCell ref="B7:H7"/>
    <mergeCell ref="I7:O7"/>
    <mergeCell ref="P7:V7"/>
    <mergeCell ref="W7:AC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 x14ac:dyDescent="0.15"/>
  <cols>
    <col min="2" max="143" width="11.875" customWidth="1"/>
  </cols>
  <sheetData>
    <row r="1" spans="1:144" x14ac:dyDescent="0.15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 x14ac:dyDescent="0.15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 x14ac:dyDescent="0.15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 x14ac:dyDescent="0.15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 x14ac:dyDescent="0.15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 x14ac:dyDescent="0.15">
      <c r="A6" s="26" t="s">
        <v>95</v>
      </c>
      <c r="B6" s="31">
        <f>B7</f>
        <v>2015</v>
      </c>
      <c r="C6" s="31">
        <f t="shared" ref="C6:W6" si="3">C7</f>
        <v>392031</v>
      </c>
      <c r="D6" s="31">
        <f t="shared" si="3"/>
        <v>47</v>
      </c>
      <c r="E6" s="31">
        <f t="shared" si="3"/>
        <v>17</v>
      </c>
      <c r="F6" s="31">
        <f t="shared" si="3"/>
        <v>1</v>
      </c>
      <c r="G6" s="31">
        <f t="shared" si="3"/>
        <v>0</v>
      </c>
      <c r="H6" s="31" t="str">
        <f t="shared" si="3"/>
        <v>高知県　安芸市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公共下水道</v>
      </c>
      <c r="L6" s="31" t="str">
        <f t="shared" si="3"/>
        <v>Cc2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32.869999999999997</v>
      </c>
      <c r="P6" s="32">
        <f t="shared" si="3"/>
        <v>62.18</v>
      </c>
      <c r="Q6" s="32">
        <f t="shared" si="3"/>
        <v>2268</v>
      </c>
      <c r="R6" s="32">
        <f t="shared" si="3"/>
        <v>18259</v>
      </c>
      <c r="S6" s="32">
        <f t="shared" si="3"/>
        <v>317.20999999999998</v>
      </c>
      <c r="T6" s="32">
        <f t="shared" si="3"/>
        <v>57.56</v>
      </c>
      <c r="U6" s="32">
        <f t="shared" si="3"/>
        <v>5950</v>
      </c>
      <c r="V6" s="32">
        <f t="shared" si="3"/>
        <v>1.69</v>
      </c>
      <c r="W6" s="32">
        <f t="shared" si="3"/>
        <v>3520.71</v>
      </c>
      <c r="X6" s="33">
        <f>IF(X7="",NA(),X7)</f>
        <v>43.83</v>
      </c>
      <c r="Y6" s="33">
        <f t="shared" ref="Y6:AG6" si="4">IF(Y7="",NA(),Y7)</f>
        <v>43.9</v>
      </c>
      <c r="Z6" s="33">
        <f t="shared" si="4"/>
        <v>66.03</v>
      </c>
      <c r="AA6" s="33">
        <f t="shared" si="4"/>
        <v>64.680000000000007</v>
      </c>
      <c r="AB6" s="33">
        <f t="shared" si="4"/>
        <v>63.15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2834.1</v>
      </c>
      <c r="BF6" s="33">
        <f t="shared" ref="BF6:BN6" si="7">IF(BF7="",NA(),BF7)</f>
        <v>2969.1</v>
      </c>
      <c r="BG6" s="33">
        <f t="shared" si="7"/>
        <v>414.38</v>
      </c>
      <c r="BH6" s="33">
        <f t="shared" si="7"/>
        <v>203.76</v>
      </c>
      <c r="BI6" s="33">
        <f t="shared" si="7"/>
        <v>195.92</v>
      </c>
      <c r="BJ6" s="33">
        <f t="shared" si="7"/>
        <v>1749.66</v>
      </c>
      <c r="BK6" s="33">
        <f t="shared" si="7"/>
        <v>1273.52</v>
      </c>
      <c r="BL6" s="33">
        <f t="shared" si="7"/>
        <v>1209.95</v>
      </c>
      <c r="BM6" s="33">
        <f t="shared" si="7"/>
        <v>1136.5</v>
      </c>
      <c r="BN6" s="33">
        <f t="shared" si="7"/>
        <v>1118.56</v>
      </c>
      <c r="BO6" s="32" t="str">
        <f>IF(BO7="","",IF(BO7="-","【-】","【"&amp;SUBSTITUTE(TEXT(BO7,"#,##0.00"),"-","△")&amp;"】"))</f>
        <v>【763.62】</v>
      </c>
      <c r="BP6" s="33">
        <f>IF(BP7="",NA(),BP7)</f>
        <v>40.68</v>
      </c>
      <c r="BQ6" s="33">
        <f t="shared" ref="BQ6:BY6" si="8">IF(BQ7="",NA(),BQ7)</f>
        <v>39.229999999999997</v>
      </c>
      <c r="BR6" s="33">
        <f t="shared" si="8"/>
        <v>77.59</v>
      </c>
      <c r="BS6" s="33">
        <f t="shared" si="8"/>
        <v>87.06</v>
      </c>
      <c r="BT6" s="33">
        <f t="shared" si="8"/>
        <v>87.62</v>
      </c>
      <c r="BU6" s="33">
        <f t="shared" si="8"/>
        <v>54.46</v>
      </c>
      <c r="BV6" s="33">
        <f t="shared" si="8"/>
        <v>67.849999999999994</v>
      </c>
      <c r="BW6" s="33">
        <f t="shared" si="8"/>
        <v>69.48</v>
      </c>
      <c r="BX6" s="33">
        <f t="shared" si="8"/>
        <v>71.650000000000006</v>
      </c>
      <c r="BY6" s="33">
        <f t="shared" si="8"/>
        <v>72.33</v>
      </c>
      <c r="BZ6" s="32" t="str">
        <f>IF(BZ7="","",IF(BZ7="-","【-】","【"&amp;SUBSTITUTE(TEXT(BZ7,"#,##0.00"),"-","△")&amp;"】"))</f>
        <v>【98.53】</v>
      </c>
      <c r="CA6" s="33">
        <f>IF(CA7="",NA(),CA7)</f>
        <v>362.81</v>
      </c>
      <c r="CB6" s="33">
        <f t="shared" ref="CB6:CJ6" si="9">IF(CB7="",NA(),CB7)</f>
        <v>369.28</v>
      </c>
      <c r="CC6" s="33">
        <f t="shared" si="9"/>
        <v>184.91</v>
      </c>
      <c r="CD6" s="33">
        <f t="shared" si="9"/>
        <v>168.13</v>
      </c>
      <c r="CE6" s="33">
        <f t="shared" si="9"/>
        <v>168.4</v>
      </c>
      <c r="CF6" s="33">
        <f t="shared" si="9"/>
        <v>293.08999999999997</v>
      </c>
      <c r="CG6" s="33">
        <f t="shared" si="9"/>
        <v>224.94</v>
      </c>
      <c r="CH6" s="33">
        <f t="shared" si="9"/>
        <v>220.67</v>
      </c>
      <c r="CI6" s="33">
        <f t="shared" si="9"/>
        <v>217.82</v>
      </c>
      <c r="CJ6" s="33">
        <f t="shared" si="9"/>
        <v>215.28</v>
      </c>
      <c r="CK6" s="32" t="str">
        <f>IF(CK7="","",IF(CK7="-","【-】","【"&amp;SUBSTITUTE(TEXT(CK7,"#,##0.00"),"-","△")&amp;"】"))</f>
        <v>【139.70】</v>
      </c>
      <c r="CL6" s="33">
        <f>IF(CL7="",NA(),CL7)</f>
        <v>48.8</v>
      </c>
      <c r="CM6" s="33">
        <f t="shared" ref="CM6:CU6" si="10">IF(CM7="",NA(),CM7)</f>
        <v>50.57</v>
      </c>
      <c r="CN6" s="33">
        <f t="shared" si="10"/>
        <v>49.77</v>
      </c>
      <c r="CO6" s="33">
        <f t="shared" si="10"/>
        <v>50</v>
      </c>
      <c r="CP6" s="33">
        <f t="shared" si="10"/>
        <v>51.21</v>
      </c>
      <c r="CQ6" s="33">
        <f t="shared" si="10"/>
        <v>38.950000000000003</v>
      </c>
      <c r="CR6" s="33">
        <f t="shared" si="10"/>
        <v>55.41</v>
      </c>
      <c r="CS6" s="33">
        <f t="shared" si="10"/>
        <v>55.81</v>
      </c>
      <c r="CT6" s="33">
        <f t="shared" si="10"/>
        <v>54.44</v>
      </c>
      <c r="CU6" s="33">
        <f t="shared" si="10"/>
        <v>54.67</v>
      </c>
      <c r="CV6" s="32" t="str">
        <f>IF(CV7="","",IF(CV7="-","【-】","【"&amp;SUBSTITUTE(TEXT(CV7,"#,##0.00"),"-","△")&amp;"】"))</f>
        <v>【60.01】</v>
      </c>
      <c r="CW6" s="33">
        <f>IF(CW7="",NA(),CW7)</f>
        <v>59.92</v>
      </c>
      <c r="CX6" s="33">
        <f t="shared" ref="CX6:DF6" si="11">IF(CX7="",NA(),CX7)</f>
        <v>61.06</v>
      </c>
      <c r="CY6" s="33">
        <f t="shared" si="11"/>
        <v>62.03</v>
      </c>
      <c r="CZ6" s="33">
        <f t="shared" si="11"/>
        <v>62.99</v>
      </c>
      <c r="DA6" s="33">
        <f t="shared" si="11"/>
        <v>63.63</v>
      </c>
      <c r="DB6" s="33">
        <f t="shared" si="11"/>
        <v>65.599999999999994</v>
      </c>
      <c r="DC6" s="33">
        <f t="shared" si="11"/>
        <v>84.12</v>
      </c>
      <c r="DD6" s="33">
        <f t="shared" si="11"/>
        <v>84.41</v>
      </c>
      <c r="DE6" s="33">
        <f t="shared" si="11"/>
        <v>84.2</v>
      </c>
      <c r="DF6" s="33">
        <f t="shared" si="11"/>
        <v>83.8</v>
      </c>
      <c r="DG6" s="32" t="str">
        <f>IF(DG7="","",IF(DG7="-","【-】","【"&amp;SUBSTITUTE(TEXT(DG7,"#,##0.00"),"-","△")&amp;"】"))</f>
        <v>【94.73】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0.18</v>
      </c>
      <c r="EJ6" s="33">
        <f t="shared" si="14"/>
        <v>0.1</v>
      </c>
      <c r="EK6" s="33">
        <f t="shared" si="14"/>
        <v>7.0000000000000007E-2</v>
      </c>
      <c r="EL6" s="33">
        <f t="shared" si="14"/>
        <v>0.04</v>
      </c>
      <c r="EM6" s="33">
        <f t="shared" si="14"/>
        <v>0.11</v>
      </c>
      <c r="EN6" s="32" t="str">
        <f>IF(EN7="","",IF(EN7="-","【-】","【"&amp;SUBSTITUTE(TEXT(EN7,"#,##0.00"),"-","△")&amp;"】"))</f>
        <v>【0.23】</v>
      </c>
    </row>
    <row r="7" spans="1:144" s="34" customFormat="1" x14ac:dyDescent="0.15">
      <c r="A7" s="26"/>
      <c r="B7" s="35">
        <v>2015</v>
      </c>
      <c r="C7" s="35">
        <v>392031</v>
      </c>
      <c r="D7" s="35">
        <v>47</v>
      </c>
      <c r="E7" s="35">
        <v>17</v>
      </c>
      <c r="F7" s="35">
        <v>1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32.869999999999997</v>
      </c>
      <c r="P7" s="36">
        <v>62.18</v>
      </c>
      <c r="Q7" s="36">
        <v>2268</v>
      </c>
      <c r="R7" s="36">
        <v>18259</v>
      </c>
      <c r="S7" s="36">
        <v>317.20999999999998</v>
      </c>
      <c r="T7" s="36">
        <v>57.56</v>
      </c>
      <c r="U7" s="36">
        <v>5950</v>
      </c>
      <c r="V7" s="36">
        <v>1.69</v>
      </c>
      <c r="W7" s="36">
        <v>3520.71</v>
      </c>
      <c r="X7" s="36">
        <v>43.83</v>
      </c>
      <c r="Y7" s="36">
        <v>43.9</v>
      </c>
      <c r="Z7" s="36">
        <v>66.03</v>
      </c>
      <c r="AA7" s="36">
        <v>64.680000000000007</v>
      </c>
      <c r="AB7" s="36">
        <v>63.15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2834.1</v>
      </c>
      <c r="BF7" s="36">
        <v>2969.1</v>
      </c>
      <c r="BG7" s="36">
        <v>414.38</v>
      </c>
      <c r="BH7" s="36">
        <v>203.76</v>
      </c>
      <c r="BI7" s="36">
        <v>195.92</v>
      </c>
      <c r="BJ7" s="36">
        <v>1749.66</v>
      </c>
      <c r="BK7" s="36">
        <v>1273.52</v>
      </c>
      <c r="BL7" s="36">
        <v>1209.95</v>
      </c>
      <c r="BM7" s="36">
        <v>1136.5</v>
      </c>
      <c r="BN7" s="36">
        <v>1118.56</v>
      </c>
      <c r="BO7" s="36">
        <v>763.62</v>
      </c>
      <c r="BP7" s="36">
        <v>40.68</v>
      </c>
      <c r="BQ7" s="36">
        <v>39.229999999999997</v>
      </c>
      <c r="BR7" s="36">
        <v>77.59</v>
      </c>
      <c r="BS7" s="36">
        <v>87.06</v>
      </c>
      <c r="BT7" s="36">
        <v>87.62</v>
      </c>
      <c r="BU7" s="36">
        <v>54.46</v>
      </c>
      <c r="BV7" s="36">
        <v>67.849999999999994</v>
      </c>
      <c r="BW7" s="36">
        <v>69.48</v>
      </c>
      <c r="BX7" s="36">
        <v>71.650000000000006</v>
      </c>
      <c r="BY7" s="36">
        <v>72.33</v>
      </c>
      <c r="BZ7" s="36">
        <v>98.53</v>
      </c>
      <c r="CA7" s="36">
        <v>362.81</v>
      </c>
      <c r="CB7" s="36">
        <v>369.28</v>
      </c>
      <c r="CC7" s="36">
        <v>184.91</v>
      </c>
      <c r="CD7" s="36">
        <v>168.13</v>
      </c>
      <c r="CE7" s="36">
        <v>168.4</v>
      </c>
      <c r="CF7" s="36">
        <v>293.08999999999997</v>
      </c>
      <c r="CG7" s="36">
        <v>224.94</v>
      </c>
      <c r="CH7" s="36">
        <v>220.67</v>
      </c>
      <c r="CI7" s="36">
        <v>217.82</v>
      </c>
      <c r="CJ7" s="36">
        <v>215.28</v>
      </c>
      <c r="CK7" s="36">
        <v>139.69999999999999</v>
      </c>
      <c r="CL7" s="36">
        <v>48.8</v>
      </c>
      <c r="CM7" s="36">
        <v>50.57</v>
      </c>
      <c r="CN7" s="36">
        <v>49.77</v>
      </c>
      <c r="CO7" s="36">
        <v>50</v>
      </c>
      <c r="CP7" s="36">
        <v>51.21</v>
      </c>
      <c r="CQ7" s="36">
        <v>38.950000000000003</v>
      </c>
      <c r="CR7" s="36">
        <v>55.41</v>
      </c>
      <c r="CS7" s="36">
        <v>55.81</v>
      </c>
      <c r="CT7" s="36">
        <v>54.44</v>
      </c>
      <c r="CU7" s="36">
        <v>54.67</v>
      </c>
      <c r="CV7" s="36">
        <v>60.01</v>
      </c>
      <c r="CW7" s="36">
        <v>59.92</v>
      </c>
      <c r="CX7" s="36">
        <v>61.06</v>
      </c>
      <c r="CY7" s="36">
        <v>62.03</v>
      </c>
      <c r="CZ7" s="36">
        <v>62.99</v>
      </c>
      <c r="DA7" s="36">
        <v>63.63</v>
      </c>
      <c r="DB7" s="36">
        <v>65.599999999999994</v>
      </c>
      <c r="DC7" s="36">
        <v>84.12</v>
      </c>
      <c r="DD7" s="36">
        <v>84.41</v>
      </c>
      <c r="DE7" s="36">
        <v>84.2</v>
      </c>
      <c r="DF7" s="36">
        <v>83.8</v>
      </c>
      <c r="DG7" s="36">
        <v>94.73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0.18</v>
      </c>
      <c r="EJ7" s="36">
        <v>0.1</v>
      </c>
      <c r="EK7" s="36">
        <v>7.0000000000000007E-2</v>
      </c>
      <c r="EL7" s="36">
        <v>0.04</v>
      </c>
      <c r="EM7" s="36">
        <v>0.11</v>
      </c>
      <c r="EN7" s="36">
        <v>0.23</v>
      </c>
    </row>
    <row r="8" spans="1:144" x14ac:dyDescent="0.15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 x14ac:dyDescent="0.15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 x14ac:dyDescent="0.15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user</cp:lastModifiedBy>
  <cp:lastPrinted>2017-02-14T01:15:35Z</cp:lastPrinted>
  <dcterms:created xsi:type="dcterms:W3CDTF">2017-02-08T02:54:30Z</dcterms:created>
  <dcterms:modified xsi:type="dcterms:W3CDTF">2017-02-21T01:33:57Z</dcterms:modified>
</cp:coreProperties>
</file>