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<sst xmlns="http://schemas.openxmlformats.org/spreadsheetml/2006/main" count="221" uniqueCount="111">
  <si>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</si>
  <si>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</si>
  <si>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</si>
  <si>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</si>
  <si>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</si>
  <si>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</si>
  <si>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</si>
  <si>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</si>
  <si>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</si>
  <si>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</si>
  <si>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</si>
  <si>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</si>
  <si>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</si>
  <si>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</si>
  <si>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</si>
  <si>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</si>
  <si>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</si>
  <si>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</si>
  <si>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</si>
  <si>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</si>
  <si>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</si>
  <si>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</si>
  <si>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</si>
  <si>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</si>
  <si>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</si>
  <si>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</si>
  <si>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</si>
  <si>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</si>
  <si>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</si>
  <si>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</si>
  <si>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</si>
  <si>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</si>
  <si>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</si>
  <si>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</si>
  <si>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</si>
  <si>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</si>
  <si>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</si>
  <si>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</si>
  <si>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</si>
  <si>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</si>
  <si>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</si>
  <si>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</si>
  <si>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</si>
  <si>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</si>
  <si>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</si>
  <si>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</si>
  <si>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</si>
  <si>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</si>
  <si>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</si>
  <si>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</si>
  <si>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</si>
  <si>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</si>
  <si>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</si>
  <si>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</si>
  <si>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</si>
  <si>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</si>
  <si>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</si>
  <si>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</si>
  <si>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</si>
  <si>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</si>
  <si>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</si>
  <si>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</si>
  <si>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</si>
  <si>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</si>
  <si>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</si>
  <si>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</si>
  <si>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</si>
  <si>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</si>
  <si>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</si>
  <si>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</si>
  <si>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</si>
  <si>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</si>
  <si>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</si>
  <si>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</si>
  <si>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</si>
  <si>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</si>
  <si>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</si>
  <si>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</si>
  <si>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</si>
  <si>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</si>
  <si>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</si>
  <si>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</si>
  <si>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</si>
  <si>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</si>
  <si>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</si>
  <si>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</si>
  <si>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</si>
  <si>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</si>
  <si>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</si>
  <si>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</si>
  <si>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</si>
  <si>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</si>
  <si>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</si>
  <si>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</si>
  <si>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</si>
  <si>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</si>
  <si>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宿毛市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</si>
  <si>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</si>
  <si>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</si>
  <si>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</si>
  <si>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</si>
  <si>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</si>
  <si>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</si>
  <si>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</si>
  <si>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</si>
  <si>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</si>
  <si>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</si>
  <si>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</si>
  <si>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近年は全体的に改善傾向が見受けられるが、今後懸念される少子高齢化による人口減少から、楽観視は出来ず、今後は集落排水事業との統合を前提に具体的に検討する段階に入っている。
また、施設の長寿命化（更新・改修）を図るための財源として、使用料金の増額改定は避けられず、住民理解が得られ易い企業会計導入に向けた取り組みが急務と考えている。</t>
    <rPh sb="0" eb="2">
      <t>キンネン</t>
    </rPh>
    <rPh sb="3" eb="6">
      <t>ゼンタイテキ</t>
    </rPh>
    <rPh sb="7" eb="9">
      <t>カイゼン</t>
    </rPh>
    <rPh sb="9" eb="11">
      <t>ケイコウ</t>
    </rPh>
    <rPh sb="12" eb="14">
      <t>ミウ</t>
    </rPh>
    <rPh sb="20" eb="22">
      <t>コンゴ</t>
    </rPh>
    <rPh sb="22" eb="24">
      <t>ケネン</t>
    </rPh>
    <rPh sb="27" eb="29">
      <t>ショウシ</t>
    </rPh>
    <rPh sb="29" eb="32">
      <t>コウレイカ</t>
    </rPh>
    <rPh sb="35" eb="37">
      <t>ジンコウ</t>
    </rPh>
    <rPh sb="37" eb="39">
      <t>ゲンショウ</t>
    </rPh>
    <rPh sb="42" eb="45">
      <t>ラッカンシ</t>
    </rPh>
    <rPh sb="46" eb="48">
      <t>デキ</t>
    </rPh>
    <rPh sb="50" eb="52">
      <t>コンゴ</t>
    </rPh>
    <rPh sb="53" eb="55">
      <t>シュウラク</t>
    </rPh>
    <rPh sb="55" eb="57">
      <t>ハイスイ</t>
    </rPh>
    <rPh sb="57" eb="59">
      <t>ジギョウ</t>
    </rPh>
    <rPh sb="61" eb="63">
      <t>トウゴウ</t>
    </rPh>
    <rPh sb="64" eb="66">
      <t>ゼンテイ</t>
    </rPh>
    <rPh sb="67" eb="70">
      <t>グタイテキ</t>
    </rPh>
    <rPh sb="71" eb="73">
      <t>ケントウ</t>
    </rPh>
    <rPh sb="75" eb="77">
      <t>ダンカイ</t>
    </rPh>
    <rPh sb="78" eb="79">
      <t>ハイ</t>
    </rPh>
    <rPh sb="88" eb="90">
      <t>シセツ</t>
    </rPh>
    <rPh sb="91" eb="92">
      <t>チョウ</t>
    </rPh>
    <rPh sb="92" eb="95">
      <t>ジュミョウカ</t>
    </rPh>
    <rPh sb="96" eb="98">
      <t>コウシン</t>
    </rPh>
    <rPh sb="99" eb="101">
      <t>カイシュウ</t>
    </rPh>
    <rPh sb="103" eb="104">
      <t>ハカ</t>
    </rPh>
    <rPh sb="108" eb="110">
      <t>ザイゲン</t>
    </rPh>
    <rPh sb="114" eb="116">
      <t>シヨウ</t>
    </rPh>
    <rPh sb="116" eb="118">
      <t>リョウキン</t>
    </rPh>
    <rPh sb="119" eb="121">
      <t>ゾウガク</t>
    </rPh>
    <rPh sb="121" eb="123">
      <t>カイテイ</t>
    </rPh>
    <rPh sb="124" eb="125">
      <t>サ</t>
    </rPh>
    <rPh sb="130" eb="132">
      <t>ジュウミン</t>
    </rPh>
    <rPh sb="132" eb="134">
      <t>リカイ</t>
    </rPh>
    <rPh sb="135" eb="136">
      <t>エ</t>
    </rPh>
    <rPh sb="138" eb="139">
      <t>ヤス</t>
    </rPh>
    <rPh sb="140" eb="142">
      <t>キギョウ</t>
    </rPh>
    <rPh sb="142" eb="144">
      <t>カイケイ</t>
    </rPh>
    <rPh sb="144" eb="146">
      <t>ドウニュウ</t>
    </rPh>
    <rPh sb="147" eb="148">
      <t>ム</t>
    </rPh>
    <rPh sb="150" eb="151">
      <t>ト</t>
    </rPh>
    <rPh sb="152" eb="153">
      <t>ク</t>
    </rPh>
    <rPh sb="155" eb="157">
      <t>キュウム</t>
    </rPh>
    <rPh sb="158" eb="159">
      <t>カンガ</t>
    </rPh>
    <phoneticPr fontId="4"/>
  </si>
  <si>
    <t>依然として収支については赤字が続いており厳しい状況に変わりは無いが、収入確保対策として使用料・負担金の訪問徴収を行い、微増ながら徐々に回収率が改善している。
また、企業債残高を踏まえ、新たな借り入れは最小限とするよう、施設の長寿命化計画に沿った事業推進を図り、起債償還の平準化に取り組んでおります。なお、起債残高の償還に関しては一般会計からの繰入を行っている。
また、加入率60％程度の現状を踏まえ、将来的に他事業との統合も視野に経営改善・効率化を検討するとともに、職員による未加入者宅への戸別訪問を実施、加入率向上に向けた取り組みを行い、僅かなが収益改善が図られている。経費の回収率や処理原価に関しても、薬品等の経費の節減に努め、接続率の低い中、改善傾向にあると考えている。</t>
    <rPh sb="0" eb="2">
      <t>イゼン</t>
    </rPh>
    <rPh sb="5" eb="7">
      <t>シュウシ</t>
    </rPh>
    <rPh sb="12" eb="14">
      <t>アカジ</t>
    </rPh>
    <rPh sb="15" eb="16">
      <t>ツヅ</t>
    </rPh>
    <rPh sb="20" eb="21">
      <t>キビ</t>
    </rPh>
    <rPh sb="23" eb="25">
      <t>ジョウキョウ</t>
    </rPh>
    <rPh sb="26" eb="27">
      <t>カ</t>
    </rPh>
    <rPh sb="30" eb="31">
      <t>ナ</t>
    </rPh>
    <rPh sb="34" eb="36">
      <t>シュウニュウ</t>
    </rPh>
    <rPh sb="36" eb="38">
      <t>カクホ</t>
    </rPh>
    <rPh sb="38" eb="40">
      <t>タイサク</t>
    </rPh>
    <rPh sb="43" eb="46">
      <t>シヨウリョウ</t>
    </rPh>
    <rPh sb="47" eb="50">
      <t>フタンキン</t>
    </rPh>
    <rPh sb="51" eb="53">
      <t>ホウモン</t>
    </rPh>
    <rPh sb="53" eb="55">
      <t>チョウシュウ</t>
    </rPh>
    <rPh sb="56" eb="57">
      <t>オコナ</t>
    </rPh>
    <rPh sb="59" eb="61">
      <t>ビゾウ</t>
    </rPh>
    <rPh sb="64" eb="66">
      <t>ジョジョ</t>
    </rPh>
    <rPh sb="67" eb="69">
      <t>カイシュウ</t>
    </rPh>
    <rPh sb="69" eb="70">
      <t>リツ</t>
    </rPh>
    <rPh sb="71" eb="73">
      <t>カイゼン</t>
    </rPh>
    <rPh sb="82" eb="84">
      <t>キギョウ</t>
    </rPh>
    <rPh sb="84" eb="85">
      <t>サイ</t>
    </rPh>
    <rPh sb="85" eb="87">
      <t>ザンダカ</t>
    </rPh>
    <rPh sb="88" eb="89">
      <t>フ</t>
    </rPh>
    <rPh sb="92" eb="93">
      <t>アラ</t>
    </rPh>
    <rPh sb="95" eb="96">
      <t>カ</t>
    </rPh>
    <rPh sb="97" eb="98">
      <t>イ</t>
    </rPh>
    <rPh sb="100" eb="103">
      <t>サイショウゲン</t>
    </rPh>
    <rPh sb="109" eb="111">
      <t>シセツ</t>
    </rPh>
    <rPh sb="112" eb="113">
      <t>チョウ</t>
    </rPh>
    <rPh sb="113" eb="116">
      <t>ジュミョウカ</t>
    </rPh>
    <rPh sb="116" eb="118">
      <t>ケイカク</t>
    </rPh>
    <rPh sb="119" eb="120">
      <t>ソ</t>
    </rPh>
    <rPh sb="122" eb="124">
      <t>ジギョウ</t>
    </rPh>
    <rPh sb="124" eb="126">
      <t>スイシン</t>
    </rPh>
    <rPh sb="127" eb="128">
      <t>ハカ</t>
    </rPh>
    <rPh sb="130" eb="132">
      <t>キサイ</t>
    </rPh>
    <rPh sb="132" eb="134">
      <t>ショウカン</t>
    </rPh>
    <rPh sb="135" eb="138">
      <t>ヘイジュンカ</t>
    </rPh>
    <rPh sb="139" eb="140">
      <t>ト</t>
    </rPh>
    <rPh sb="141" eb="142">
      <t>ク</t>
    </rPh>
    <rPh sb="152" eb="154">
      <t>キサイ</t>
    </rPh>
    <rPh sb="154" eb="156">
      <t>ザンダカ</t>
    </rPh>
    <rPh sb="157" eb="159">
      <t>ショウカン</t>
    </rPh>
    <rPh sb="160" eb="161">
      <t>カン</t>
    </rPh>
    <rPh sb="164" eb="166">
      <t>イッパン</t>
    </rPh>
    <rPh sb="166" eb="168">
      <t>カイケイ</t>
    </rPh>
    <rPh sb="171" eb="173">
      <t>クリイレ</t>
    </rPh>
    <rPh sb="174" eb="175">
      <t>オコナ</t>
    </rPh>
    <rPh sb="184" eb="186">
      <t>カニュウ</t>
    </rPh>
    <rPh sb="186" eb="187">
      <t>リツ</t>
    </rPh>
    <rPh sb="190" eb="192">
      <t>テイド</t>
    </rPh>
    <rPh sb="193" eb="195">
      <t>ゲンジョウ</t>
    </rPh>
    <rPh sb="196" eb="197">
      <t>フ</t>
    </rPh>
    <rPh sb="200" eb="203">
      <t>ショウライテキ</t>
    </rPh>
    <rPh sb="204" eb="205">
      <t>タ</t>
    </rPh>
    <rPh sb="205" eb="207">
      <t>ジギョウ</t>
    </rPh>
    <rPh sb="209" eb="211">
      <t>トウゴウ</t>
    </rPh>
    <rPh sb="212" eb="214">
      <t>シヤ</t>
    </rPh>
    <rPh sb="215" eb="217">
      <t>ケイエイ</t>
    </rPh>
    <rPh sb="217" eb="219">
      <t>カイゼン</t>
    </rPh>
    <rPh sb="220" eb="223">
      <t>コウリツカ</t>
    </rPh>
    <rPh sb="224" eb="226">
      <t>ケントウ</t>
    </rPh>
    <rPh sb="233" eb="235">
      <t>ショクイン</t>
    </rPh>
    <rPh sb="238" eb="242">
      <t>ミカニュウシャ</t>
    </rPh>
    <rPh sb="242" eb="243">
      <t>タク</t>
    </rPh>
    <rPh sb="245" eb="247">
      <t>コベツ</t>
    </rPh>
    <rPh sb="247" eb="249">
      <t>ホウモン</t>
    </rPh>
    <rPh sb="250" eb="252">
      <t>ジッシ</t>
    </rPh>
    <rPh sb="253" eb="255">
      <t>カニュウ</t>
    </rPh>
    <rPh sb="255" eb="256">
      <t>リツ</t>
    </rPh>
    <rPh sb="256" eb="258">
      <t>コウジョウ</t>
    </rPh>
    <rPh sb="259" eb="260">
      <t>ム</t>
    </rPh>
    <rPh sb="262" eb="263">
      <t>ト</t>
    </rPh>
    <rPh sb="264" eb="265">
      <t>ク</t>
    </rPh>
    <rPh sb="267" eb="268">
      <t>オコナ</t>
    </rPh>
    <rPh sb="270" eb="271">
      <t>ワズ</t>
    </rPh>
    <rPh sb="274" eb="276">
      <t>シュウエキ</t>
    </rPh>
    <rPh sb="276" eb="278">
      <t>カイゼン</t>
    </rPh>
    <rPh sb="279" eb="280">
      <t>ハカ</t>
    </rPh>
    <phoneticPr fontId="4"/>
  </si>
  <si>
    <t xml:space="preserve">現状としては、管きょの法定耐用年数の約半分程度の経過であるため、処理施設の機器を重点的に長寿命化計画に沿った更新・改修を進めている。
</t>
    <rPh sb="0" eb="2">
      <t>ゲンジョウ</t>
    </rPh>
    <rPh sb="7" eb="8">
      <t>カン</t>
    </rPh>
    <rPh sb="11" eb="13">
      <t>ホウテイ</t>
    </rPh>
    <rPh sb="13" eb="15">
      <t>タイヨウ</t>
    </rPh>
    <rPh sb="15" eb="17">
      <t>ネンスウ</t>
    </rPh>
    <rPh sb="18" eb="19">
      <t>ヤク</t>
    </rPh>
    <rPh sb="19" eb="21">
      <t>ハンブン</t>
    </rPh>
    <rPh sb="21" eb="23">
      <t>テイド</t>
    </rPh>
    <rPh sb="24" eb="26">
      <t>ケイカ</t>
    </rPh>
    <rPh sb="32" eb="34">
      <t>ショリ</t>
    </rPh>
    <rPh sb="34" eb="36">
      <t>シセツ</t>
    </rPh>
    <rPh sb="37" eb="39">
      <t>キキ</t>
    </rPh>
    <rPh sb="40" eb="43">
      <t>ジュウテンテキ</t>
    </rPh>
    <rPh sb="44" eb="45">
      <t>チョウ</t>
    </rPh>
    <rPh sb="45" eb="48">
      <t>ジュミョウカ</t>
    </rPh>
    <rPh sb="48" eb="50">
      <t>ケイカク</t>
    </rPh>
    <rPh sb="51" eb="52">
      <t>ソ</t>
    </rPh>
    <rPh sb="54" eb="56">
      <t>コウシン</t>
    </rPh>
    <rPh sb="57" eb="59">
      <t>カイシュウ</t>
    </rPh>
    <rPh sb="60" eb="61">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</si>
</sst>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0.06</c:v>
                </c:pt>
              </c:numCache>
            </c:numRef>
          </c:val>
        </c:ser>
        <c:dLbls>
          <c:showLegendKey val="0"/>
          <c:showVal val="0"/>
          <c:showCatName val="0"/>
          <c:showSerName val="0"/>
          <c:showPercent val="0"/>
          <c:showBubbleSize val="0"/>
        </c:dLbls>
        <c:gapWidth val="150"/>
        <c:axId val="180961664"/>
        <c:axId val="18757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180961664"/>
        <c:axId val="187571584"/>
      </c:lineChart>
      <c:dateAx>
        <c:axId val="180961664"/>
        <c:scaling>
          <c:orientation val="minMax"/>
        </c:scaling>
        <c:delete val="1"/>
        <c:axPos val="b"/>
        <c:numFmt formatCode="ge" sourceLinked="1"/>
        <c:majorTickMark val="none"/>
        <c:minorTickMark val="none"/>
        <c:tickLblPos val="none"/>
        <c:crossAx val="187571584"/>
        <c:crosses val="autoZero"/>
        <c:auto val="1"/>
        <c:lblOffset val="100"/>
        <c:baseTimeUnit val="years"/>
      </c:dateAx>
      <c:valAx>
        <c:axId val="18757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9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44.26</c:v>
                </c:pt>
                <c:pt idx="1">
                  <c:v>44.03</c:v>
                </c:pt>
                <c:pt idx="2">
                  <c:v>39.880000000000003</c:v>
                </c:pt>
                <c:pt idx="3">
                  <c:v>39.880000000000003</c:v>
                </c:pt>
                <c:pt idx="4">
                  <c:v>44.46</c:v>
                </c:pt>
              </c:numCache>
            </c:numRef>
          </c:val>
        </c:ser>
        <c:dLbls>
          <c:showLegendKey val="0"/>
          <c:showVal val="0"/>
          <c:showCatName val="0"/>
          <c:showSerName val="0"/>
          <c:showPercent val="0"/>
          <c:showBubbleSize val="0"/>
        </c:dLbls>
        <c:gapWidth val="150"/>
        <c:axId val="183357440"/>
        <c:axId val="18335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183357440"/>
        <c:axId val="183359360"/>
      </c:lineChart>
      <c:dateAx>
        <c:axId val="183357440"/>
        <c:scaling>
          <c:orientation val="minMax"/>
        </c:scaling>
        <c:delete val="1"/>
        <c:axPos val="b"/>
        <c:numFmt formatCode="ge" sourceLinked="1"/>
        <c:majorTickMark val="none"/>
        <c:minorTickMark val="none"/>
        <c:tickLblPos val="none"/>
        <c:crossAx val="183359360"/>
        <c:crosses val="autoZero"/>
        <c:auto val="1"/>
        <c:lblOffset val="100"/>
        <c:baseTimeUnit val="years"/>
      </c:dateAx>
      <c:valAx>
        <c:axId val="18335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35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57.8</c:v>
                </c:pt>
                <c:pt idx="1">
                  <c:v>59.29</c:v>
                </c:pt>
                <c:pt idx="2">
                  <c:v>60.26</c:v>
                </c:pt>
                <c:pt idx="3">
                  <c:v>61.25</c:v>
                </c:pt>
                <c:pt idx="4">
                  <c:v>62.43</c:v>
                </c:pt>
              </c:numCache>
            </c:numRef>
          </c:val>
        </c:ser>
        <c:dLbls>
          <c:showLegendKey val="0"/>
          <c:showVal val="0"/>
          <c:showCatName val="0"/>
          <c:showSerName val="0"/>
          <c:showPercent val="0"/>
          <c:showBubbleSize val="0"/>
        </c:dLbls>
        <c:gapWidth val="150"/>
        <c:axId val="183065984"/>
        <c:axId val="18306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183065984"/>
        <c:axId val="183068160"/>
      </c:lineChart>
      <c:dateAx>
        <c:axId val="183065984"/>
        <c:scaling>
          <c:orientation val="minMax"/>
        </c:scaling>
        <c:delete val="1"/>
        <c:axPos val="b"/>
        <c:numFmt formatCode="ge" sourceLinked="1"/>
        <c:majorTickMark val="none"/>
        <c:minorTickMark val="none"/>
        <c:tickLblPos val="none"/>
        <c:crossAx val="183068160"/>
        <c:crosses val="autoZero"/>
        <c:auto val="1"/>
        <c:lblOffset val="100"/>
        <c:baseTimeUnit val="years"/>
      </c:dateAx>
      <c:valAx>
        <c:axId val="18306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0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92.27</c:v>
                </c:pt>
                <c:pt idx="1">
                  <c:v>92.7</c:v>
                </c:pt>
                <c:pt idx="2">
                  <c:v>88.88</c:v>
                </c:pt>
                <c:pt idx="3">
                  <c:v>91.77</c:v>
                </c:pt>
                <c:pt idx="4">
                  <c:v>91.83</c:v>
                </c:pt>
              </c:numCache>
            </c:numRef>
          </c:val>
        </c:ser>
        <c:dLbls>
          <c:showLegendKey val="0"/>
          <c:showVal val="0"/>
          <c:showCatName val="0"/>
          <c:showSerName val="0"/>
          <c:showPercent val="0"/>
          <c:showBubbleSize val="0"/>
        </c:dLbls>
        <c:gapWidth val="150"/>
        <c:axId val="191365504"/>
        <c:axId val="19136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365504"/>
        <c:axId val="191367424"/>
      </c:lineChart>
      <c:dateAx>
        <c:axId val="191365504"/>
        <c:scaling>
          <c:orientation val="minMax"/>
        </c:scaling>
        <c:delete val="1"/>
        <c:axPos val="b"/>
        <c:numFmt formatCode="ge" sourceLinked="1"/>
        <c:majorTickMark val="none"/>
        <c:minorTickMark val="none"/>
        <c:tickLblPos val="none"/>
        <c:crossAx val="191367424"/>
        <c:crosses val="autoZero"/>
        <c:auto val="1"/>
        <c:lblOffset val="100"/>
        <c:baseTimeUnit val="years"/>
      </c:dateAx>
      <c:valAx>
        <c:axId val="19136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36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1606784"/>
        <c:axId val="19160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606784"/>
        <c:axId val="191608704"/>
      </c:lineChart>
      <c:dateAx>
        <c:axId val="191606784"/>
        <c:scaling>
          <c:orientation val="minMax"/>
        </c:scaling>
        <c:delete val="1"/>
        <c:axPos val="b"/>
        <c:numFmt formatCode="ge" sourceLinked="1"/>
        <c:majorTickMark val="none"/>
        <c:minorTickMark val="none"/>
        <c:tickLblPos val="none"/>
        <c:crossAx val="191608704"/>
        <c:crosses val="autoZero"/>
        <c:auto val="1"/>
        <c:lblOffset val="100"/>
        <c:baseTimeUnit val="years"/>
      </c:dateAx>
      <c:valAx>
        <c:axId val="19160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60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855040"/>
        <c:axId val="16685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855040"/>
        <c:axId val="166856192"/>
      </c:lineChart>
      <c:dateAx>
        <c:axId val="166855040"/>
        <c:scaling>
          <c:orientation val="minMax"/>
        </c:scaling>
        <c:delete val="1"/>
        <c:axPos val="b"/>
        <c:numFmt formatCode="ge" sourceLinked="1"/>
        <c:majorTickMark val="none"/>
        <c:minorTickMark val="none"/>
        <c:tickLblPos val="none"/>
        <c:crossAx val="166856192"/>
        <c:crosses val="autoZero"/>
        <c:auto val="1"/>
        <c:lblOffset val="100"/>
        <c:baseTimeUnit val="years"/>
      </c:dateAx>
      <c:valAx>
        <c:axId val="16685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85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873344"/>
        <c:axId val="16688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873344"/>
        <c:axId val="166883712"/>
      </c:lineChart>
      <c:dateAx>
        <c:axId val="166873344"/>
        <c:scaling>
          <c:orientation val="minMax"/>
        </c:scaling>
        <c:delete val="1"/>
        <c:axPos val="b"/>
        <c:numFmt formatCode="ge" sourceLinked="1"/>
        <c:majorTickMark val="none"/>
        <c:minorTickMark val="none"/>
        <c:tickLblPos val="none"/>
        <c:crossAx val="166883712"/>
        <c:crosses val="autoZero"/>
        <c:auto val="1"/>
        <c:lblOffset val="100"/>
        <c:baseTimeUnit val="years"/>
      </c:dateAx>
      <c:valAx>
        <c:axId val="1668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8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909824"/>
        <c:axId val="18284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909824"/>
        <c:axId val="182845440"/>
      </c:lineChart>
      <c:dateAx>
        <c:axId val="166909824"/>
        <c:scaling>
          <c:orientation val="minMax"/>
        </c:scaling>
        <c:delete val="1"/>
        <c:axPos val="b"/>
        <c:numFmt formatCode="ge" sourceLinked="1"/>
        <c:majorTickMark val="none"/>
        <c:minorTickMark val="none"/>
        <c:tickLblPos val="none"/>
        <c:crossAx val="182845440"/>
        <c:crosses val="autoZero"/>
        <c:auto val="1"/>
        <c:lblOffset val="100"/>
        <c:baseTimeUnit val="years"/>
      </c:dateAx>
      <c:valAx>
        <c:axId val="18284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formatCode="#,##0.00;&quot;△&quot;#,##0.00">
                  <c:v>0</c:v>
                </c:pt>
                <c:pt idx="1">
                  <c:v>71.28</c:v>
                </c:pt>
                <c:pt idx="2">
                  <c:v>49.4</c:v>
                </c:pt>
                <c:pt idx="3">
                  <c:v>118.28</c:v>
                </c:pt>
                <c:pt idx="4" formatCode="#,##0.00;&quot;△&quot;#,##0.00">
                  <c:v>0</c:v>
                </c:pt>
              </c:numCache>
            </c:numRef>
          </c:val>
        </c:ser>
        <c:dLbls>
          <c:showLegendKey val="0"/>
          <c:showVal val="0"/>
          <c:showCatName val="0"/>
          <c:showSerName val="0"/>
          <c:showPercent val="0"/>
          <c:showBubbleSize val="0"/>
        </c:dLbls>
        <c:gapWidth val="150"/>
        <c:axId val="182867456"/>
        <c:axId val="18286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182867456"/>
        <c:axId val="182869376"/>
      </c:lineChart>
      <c:dateAx>
        <c:axId val="182867456"/>
        <c:scaling>
          <c:orientation val="minMax"/>
        </c:scaling>
        <c:delete val="1"/>
        <c:axPos val="b"/>
        <c:numFmt formatCode="ge" sourceLinked="1"/>
        <c:majorTickMark val="none"/>
        <c:minorTickMark val="none"/>
        <c:tickLblPos val="none"/>
        <c:crossAx val="182869376"/>
        <c:crosses val="autoZero"/>
        <c:auto val="1"/>
        <c:lblOffset val="100"/>
        <c:baseTimeUnit val="years"/>
      </c:dateAx>
      <c:valAx>
        <c:axId val="18286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6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72.739999999999995</c:v>
                </c:pt>
                <c:pt idx="1">
                  <c:v>76.16</c:v>
                </c:pt>
                <c:pt idx="2">
                  <c:v>58.93</c:v>
                </c:pt>
                <c:pt idx="3">
                  <c:v>69.11</c:v>
                </c:pt>
                <c:pt idx="4">
                  <c:v>74.22</c:v>
                </c:pt>
              </c:numCache>
            </c:numRef>
          </c:val>
        </c:ser>
        <c:dLbls>
          <c:showLegendKey val="0"/>
          <c:showVal val="0"/>
          <c:showCatName val="0"/>
          <c:showSerName val="0"/>
          <c:showPercent val="0"/>
          <c:showBubbleSize val="0"/>
        </c:dLbls>
        <c:gapWidth val="150"/>
        <c:axId val="182895360"/>
        <c:axId val="18289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182895360"/>
        <c:axId val="182897280"/>
      </c:lineChart>
      <c:dateAx>
        <c:axId val="182895360"/>
        <c:scaling>
          <c:orientation val="minMax"/>
        </c:scaling>
        <c:delete val="1"/>
        <c:axPos val="b"/>
        <c:numFmt formatCode="ge" sourceLinked="1"/>
        <c:majorTickMark val="none"/>
        <c:minorTickMark val="none"/>
        <c:tickLblPos val="none"/>
        <c:crossAx val="182897280"/>
        <c:crosses val="autoZero"/>
        <c:auto val="1"/>
        <c:lblOffset val="100"/>
        <c:baseTimeUnit val="years"/>
      </c:dateAx>
      <c:valAx>
        <c:axId val="1828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176.45</c:v>
                </c:pt>
                <c:pt idx="1">
                  <c:v>169.76</c:v>
                </c:pt>
                <c:pt idx="2">
                  <c:v>220.33</c:v>
                </c:pt>
                <c:pt idx="3">
                  <c:v>189.93</c:v>
                </c:pt>
                <c:pt idx="4">
                  <c:v>180.7</c:v>
                </c:pt>
              </c:numCache>
            </c:numRef>
          </c:val>
        </c:ser>
        <c:dLbls>
          <c:showLegendKey val="0"/>
          <c:showVal val="0"/>
          <c:showCatName val="0"/>
          <c:showSerName val="0"/>
          <c:showPercent val="0"/>
          <c:showBubbleSize val="0"/>
        </c:dLbls>
        <c:gapWidth val="150"/>
        <c:axId val="183320960"/>
        <c:axId val="18332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183320960"/>
        <c:axId val="183322880"/>
      </c:lineChart>
      <c:dateAx>
        <c:axId val="183320960"/>
        <c:scaling>
          <c:orientation val="minMax"/>
        </c:scaling>
        <c:delete val="1"/>
        <c:axPos val="b"/>
        <c:numFmt formatCode="ge" sourceLinked="1"/>
        <c:majorTickMark val="none"/>
        <c:minorTickMark val="none"/>
        <c:tickLblPos val="none"/>
        <c:crossAx val="183322880"/>
        <c:crosses val="autoZero"/>
        <c:auto val="1"/>
        <c:lblOffset val="100"/>
        <c:baseTimeUnit val="years"/>
      </c:dateAx>
      <c:valAx>
        <c:axId val="18332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32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37"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宿毛市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Cc3</v>
      </c>
      <c r="X8" s="46"/>
      <c r="Y8" s="46"/>
      <c r="Z8" s="46"/>
      <c r="AA8" s="46"/>
      <c r="AB8" s="46"/>
      <c r="AC8" s="46"/>
      <c r="AD8" s="3"/>
      <c r="AE8" s="3"/>
      <c r="AF8" s="3"/>
      <c r="AG8" s="3"/>
      <c r="AH8" s="3"/>
      <c r="AI8" s="3"/>
      <c r="AJ8" s="3"/>
      <c r="AK8" s="3"/>
      <c r="AL8" s="47">
        <f>データ!R6</f>
        <v>21598</v>
      </c>
      <c r="AM8" s="47"/>
      <c r="AN8" s="47"/>
      <c r="AO8" s="47"/>
      <c r="AP8" s="47"/>
      <c r="AQ8" s="47"/>
      <c r="AR8" s="47"/>
      <c r="AS8" s="47"/>
      <c r="AT8" s="43">
        <f>データ!S6</f>
        <v>286.19</v>
      </c>
      <c r="AU8" s="43"/>
      <c r="AV8" s="43"/>
      <c r="AW8" s="43"/>
      <c r="AX8" s="43"/>
      <c r="AY8" s="43"/>
      <c r="AZ8" s="43"/>
      <c r="BA8" s="43"/>
      <c r="BB8" s="43">
        <f>データ!T6</f>
        <v>75.47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22.05</v>
      </c>
      <c r="Q10" s="43"/>
      <c r="R10" s="43"/>
      <c r="S10" s="43"/>
      <c r="T10" s="43"/>
      <c r="U10" s="43"/>
      <c r="V10" s="43"/>
      <c r="W10" s="43">
        <f>データ!P6</f>
        <v>72.84</v>
      </c>
      <c r="X10" s="43"/>
      <c r="Y10" s="43"/>
      <c r="Z10" s="43"/>
      <c r="AA10" s="43"/>
      <c r="AB10" s="43"/>
      <c r="AC10" s="43"/>
      <c r="AD10" s="47">
        <f>データ!Q6</f>
        <v>2205</v>
      </c>
      <c r="AE10" s="47"/>
      <c r="AF10" s="47"/>
      <c r="AG10" s="47"/>
      <c r="AH10" s="47"/>
      <c r="AI10" s="47"/>
      <c r="AJ10" s="47"/>
      <c r="AK10" s="2"/>
      <c r="AL10" s="47">
        <f>データ!U6</f>
        <v>4613</v>
      </c>
      <c r="AM10" s="47"/>
      <c r="AN10" s="47"/>
      <c r="AO10" s="47"/>
      <c r="AP10" s="47"/>
      <c r="AQ10" s="47"/>
      <c r="AR10" s="47"/>
      <c r="AS10" s="47"/>
      <c r="AT10" s="43">
        <f>データ!V6</f>
        <v>1.6</v>
      </c>
      <c r="AU10" s="43"/>
      <c r="AV10" s="43"/>
      <c r="AW10" s="43"/>
      <c r="AX10" s="43"/>
      <c r="AY10" s="43"/>
      <c r="AZ10" s="43"/>
      <c r="BA10" s="43"/>
      <c r="BB10" s="43">
        <f>データ!W6</f>
        <v>2883.13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392081</v>
      </c>
      <c r="D6" s="31">
        <f t="shared" si="3"/>
        <v>47</v>
      </c>
      <c r="E6" s="31">
        <f t="shared" si="3"/>
        <v>17</v>
      </c>
      <c r="F6" s="31">
        <f t="shared" si="3"/>
        <v>1</v>
      </c>
      <c r="G6" s="31">
        <f t="shared" si="3"/>
        <v>0</v>
      </c>
      <c r="H6" s="31" t="str">
        <f t="shared" si="3"/>
        <v>高知県　宿毛市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22.05</v>
      </c>
      <c r="P6" s="32">
        <f t="shared" si="3"/>
        <v>72.84</v>
      </c>
      <c r="Q6" s="32">
        <f t="shared" si="3"/>
        <v>2205</v>
      </c>
      <c r="R6" s="32">
        <f t="shared" si="3"/>
        <v>21598</v>
      </c>
      <c r="S6" s="32">
        <f t="shared" si="3"/>
        <v>286.19</v>
      </c>
      <c r="T6" s="32">
        <f t="shared" si="3"/>
        <v>75.47</v>
      </c>
      <c r="U6" s="32">
        <f t="shared" si="3"/>
        <v>4613</v>
      </c>
      <c r="V6" s="32">
        <f t="shared" si="3"/>
        <v>1.6</v>
      </c>
      <c r="W6" s="32">
        <f t="shared" si="3"/>
        <v>2883.13</v>
      </c>
      <c r="X6" s="33">
        <f>IF(X7="",NA(),X7)</f>
        <v>92.27</v>
      </c>
      <c r="Y6" s="33">
        <f t="shared" ref="Y6:AG6" si="4">IF(Y7="",NA(),Y7)</f>
        <v>92.7</v>
      </c>
      <c r="Z6" s="33">
        <f t="shared" si="4"/>
        <v>88.88</v>
      </c>
      <c r="AA6" s="33">
        <f t="shared" si="4"/>
        <v>91.77</v>
      </c>
      <c r="AB6" s="33">
        <f t="shared" si="4"/>
        <v>91.83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71.28</v>
      </c>
      <c r="BG6" s="33">
        <f t="shared" si="7"/>
        <v>49.4</v>
      </c>
      <c r="BH6" s="33">
        <f t="shared" si="7"/>
        <v>118.28</v>
      </c>
      <c r="BI6" s="32">
        <f t="shared" si="7"/>
        <v>0</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72.739999999999995</v>
      </c>
      <c r="BQ6" s="33">
        <f t="shared" ref="BQ6:BY6" si="8">IF(BQ7="",NA(),BQ7)</f>
        <v>76.16</v>
      </c>
      <c r="BR6" s="33">
        <f t="shared" si="8"/>
        <v>58.93</v>
      </c>
      <c r="BS6" s="33">
        <f t="shared" si="8"/>
        <v>69.11</v>
      </c>
      <c r="BT6" s="33">
        <f t="shared" si="8"/>
        <v>74.22</v>
      </c>
      <c r="BU6" s="33">
        <f t="shared" si="8"/>
        <v>54.46</v>
      </c>
      <c r="BV6" s="33">
        <f t="shared" si="8"/>
        <v>57.36</v>
      </c>
      <c r="BW6" s="33">
        <f t="shared" si="8"/>
        <v>57.33</v>
      </c>
      <c r="BX6" s="33">
        <f t="shared" si="8"/>
        <v>60.78</v>
      </c>
      <c r="BY6" s="33">
        <f t="shared" si="8"/>
        <v>60.17</v>
      </c>
      <c r="BZ6" s="32" t="str">
        <f>IF(BZ7="","",IF(BZ7="-","【-】","【"&amp;SUBSTITUTE(TEXT(BZ7,"#,##0.00"),"-","△")&amp;"】"))</f>
        <v>【98.53】</v>
      </c>
      <c r="CA6" s="33">
        <f>IF(CA7="",NA(),CA7)</f>
        <v>176.45</v>
      </c>
      <c r="CB6" s="33">
        <f t="shared" ref="CB6:CJ6" si="9">IF(CB7="",NA(),CB7)</f>
        <v>169.76</v>
      </c>
      <c r="CC6" s="33">
        <f t="shared" si="9"/>
        <v>220.33</v>
      </c>
      <c r="CD6" s="33">
        <f t="shared" si="9"/>
        <v>189.93</v>
      </c>
      <c r="CE6" s="33">
        <f t="shared" si="9"/>
        <v>180.7</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f>IF(CL7="",NA(),CL7)</f>
        <v>44.26</v>
      </c>
      <c r="CM6" s="33">
        <f t="shared" ref="CM6:CU6" si="10">IF(CM7="",NA(),CM7)</f>
        <v>44.03</v>
      </c>
      <c r="CN6" s="33">
        <f t="shared" si="10"/>
        <v>39.880000000000003</v>
      </c>
      <c r="CO6" s="33">
        <f t="shared" si="10"/>
        <v>39.880000000000003</v>
      </c>
      <c r="CP6" s="33">
        <f t="shared" si="10"/>
        <v>44.46</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57.8</v>
      </c>
      <c r="CX6" s="33">
        <f t="shared" ref="CX6:DF6" si="11">IF(CX7="",NA(),CX7)</f>
        <v>59.29</v>
      </c>
      <c r="CY6" s="33">
        <f t="shared" si="11"/>
        <v>60.26</v>
      </c>
      <c r="CZ6" s="33">
        <f t="shared" si="11"/>
        <v>61.25</v>
      </c>
      <c r="DA6" s="33">
        <f t="shared" si="11"/>
        <v>62.43</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0.06</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392081</v>
      </c>
      <c r="D7" s="35">
        <v>47</v>
      </c>
      <c r="E7" s="35">
        <v>17</v>
      </c>
      <c r="F7" s="35">
        <v>1</v>
      </c>
      <c r="G7" s="35">
        <v>0</v>
      </c>
      <c r="H7" s="35" t="s">
        <v>96</v>
      </c>
      <c r="I7" s="35" t="s">
        <v>97</v>
      </c>
      <c r="J7" s="35" t="s">
        <v>98</v>
      </c>
      <c r="K7" s="35" t="s">
        <v>99</v>
      </c>
      <c r="L7" s="35" t="s">
        <v>100</v>
      </c>
      <c r="M7" s="36" t="s">
        <v>101</v>
      </c>
      <c r="N7" s="36" t="s">
        <v>102</v>
      </c>
      <c r="O7" s="36">
        <v>22.05</v>
      </c>
      <c r="P7" s="36">
        <v>72.84</v>
      </c>
      <c r="Q7" s="36">
        <v>2205</v>
      </c>
      <c r="R7" s="36">
        <v>21598</v>
      </c>
      <c r="S7" s="36">
        <v>286.19</v>
      </c>
      <c r="T7" s="36">
        <v>75.47</v>
      </c>
      <c r="U7" s="36">
        <v>4613</v>
      </c>
      <c r="V7" s="36">
        <v>1.6</v>
      </c>
      <c r="W7" s="36">
        <v>2883.13</v>
      </c>
      <c r="X7" s="36">
        <v>92.27</v>
      </c>
      <c r="Y7" s="36">
        <v>92.7</v>
      </c>
      <c r="Z7" s="36">
        <v>88.88</v>
      </c>
      <c r="AA7" s="36">
        <v>91.77</v>
      </c>
      <c r="AB7" s="36">
        <v>91.83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71.28</v>
      </c>
      <c r="BG7" s="36">
        <v>49.4</v>
      </c>
      <c r="BH7" s="36">
        <v>118.28</v>
      </c>
      <c r="BI7" s="36">
        <v>0</v>
      </c>
      <c r="BJ7" s="36">
        <v>1749.66</v>
      </c>
      <c r="BK7" s="36">
        <v>1574.53</v>
      </c>
      <c r="BL7" s="36">
        <v>1506.51</v>
      </c>
      <c r="BM7" s="36">
        <v>1315.67</v>
      </c>
      <c r="BN7" s="36">
        <v>1240.1600000000001</v>
      </c>
      <c r="BO7" s="36">
        <v>763.62</v>
      </c>
      <c r="BP7" s="36">
        <v>72.739999999999995</v>
      </c>
      <c r="BQ7" s="36">
        <v>76.16</v>
      </c>
      <c r="BR7" s="36">
        <v>58.93</v>
      </c>
      <c r="BS7" s="36">
        <v>69.11</v>
      </c>
      <c r="BT7" s="36">
        <v>74.22</v>
      </c>
      <c r="BU7" s="36">
        <v>54.46</v>
      </c>
      <c r="BV7" s="36">
        <v>57.36</v>
      </c>
      <c r="BW7" s="36">
        <v>57.33</v>
      </c>
      <c r="BX7" s="36">
        <v>60.78</v>
      </c>
      <c r="BY7" s="36">
        <v>60.17</v>
      </c>
      <c r="BZ7" s="36">
        <v>98.53</v>
      </c>
      <c r="CA7" s="36">
        <v>176.45</v>
      </c>
      <c r="CB7" s="36">
        <v>169.76</v>
      </c>
      <c r="CC7" s="36">
        <v>220.33</v>
      </c>
      <c r="CD7" s="36">
        <v>189.93</v>
      </c>
      <c r="CE7" s="36">
        <v>180.7</v>
      </c>
      <c r="CF7" s="36">
        <v>293.08999999999997</v>
      </c>
      <c r="CG7" s="36">
        <v>279.91000000000003</v>
      </c>
      <c r="CH7" s="36">
        <v>284.52999999999997</v>
      </c>
      <c r="CI7" s="36">
        <v>276.26</v>
      </c>
      <c r="CJ7" s="36">
        <v>281.52999999999997</v>
      </c>
      <c r="CK7" s="36">
        <v>139.69999999999999</v>
      </c>
      <c r="CL7" s="36">
        <v>44.26</v>
      </c>
      <c r="CM7" s="36">
        <v>44.03</v>
      </c>
      <c r="CN7" s="36">
        <v>39.880000000000003</v>
      </c>
      <c r="CO7" s="36">
        <v>39.880000000000003</v>
      </c>
      <c r="CP7" s="36">
        <v>44.46</v>
      </c>
      <c r="CQ7" s="36">
        <v>38.950000000000003</v>
      </c>
      <c r="CR7" s="36">
        <v>40.07</v>
      </c>
      <c r="CS7" s="36">
        <v>39.92</v>
      </c>
      <c r="CT7" s="36">
        <v>41.63</v>
      </c>
      <c r="CU7" s="36">
        <v>44.89</v>
      </c>
      <c r="CV7" s="36">
        <v>60.01</v>
      </c>
      <c r="CW7" s="36">
        <v>57.8</v>
      </c>
      <c r="CX7" s="36">
        <v>59.29</v>
      </c>
      <c r="CY7" s="36">
        <v>60.26</v>
      </c>
      <c r="CZ7" s="36">
        <v>61.25</v>
      </c>
      <c r="DA7" s="36">
        <v>62.43</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0.06</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2017-02-08T02:54:32Z</dcterms:created>
  <dcterms:modified xsi:type="dcterms:W3CDTF">2017-02-21T01:47:50Z</dcterms:modified>
</cp:coreProperties>
</file>