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721\Desktop\Ｈ28農集\経営比較分析表【市町村振興課】\"/>
    </mc:Choice>
  </mc:AlternateContent>
  <workbookProtection workbookPassword="8649"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<sst xmlns="http://schemas.openxmlformats.org/spreadsheetml/2006/main" count="221" uniqueCount="111">
  <si>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</si>
  <si>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</si>
  <si>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</si>
  <si>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</si>
  <si>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</si>
  <si>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</si>
  <si>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</si>
  <si>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</si>
  <si>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</si>
  <si>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</si>
  <si>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</si>
  <si>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</si>
  <si>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</si>
  <si>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</si>
  <si>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</si>
  <si>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</si>
  <si>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</si>
  <si>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</si>
  <si>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</si>
  <si>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</si>
  <si>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</si>
  <si>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</si>
  <si>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</si>
  <si>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</si>
  <si>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</si>
  <si>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</si>
  <si>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</si>
  <si>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</si>
  <si>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</si>
  <si>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</si>
  <si>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</si>
  <si>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</si>
  <si>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</si>
  <si>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</si>
  <si>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</si>
  <si>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</si>
  <si>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</si>
  <si>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</si>
  <si>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</si>
  <si>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</si>
  <si>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</si>
  <si>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</si>
  <si>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</si>
  <si>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</si>
  <si>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</si>
  <si>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</si>
  <si>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</si>
  <si>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</si>
  <si>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</si>
  <si>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</si>
  <si>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</si>
  <si>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</si>
  <si>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</si>
  <si>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</si>
  <si>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</si>
  <si>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</si>
  <si>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</si>
  <si>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</si>
  <si>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</si>
  <si>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</si>
  <si>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</si>
  <si>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</si>
  <si>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</si>
  <si>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</si>
  <si>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</si>
  <si>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</si>
  <si>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</si>
  <si>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</si>
  <si>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</si>
  <si>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</si>
  <si>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</si>
  <si>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</si>
  <si>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</si>
  <si>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</si>
  <si>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</si>
  <si>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</si>
  <si>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</si>
  <si>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</si>
  <si>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</si>
  <si>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</si>
  <si>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</si>
  <si>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</si>
  <si>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</si>
  <si>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</si>
  <si>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</si>
  <si>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</si>
  <si>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</si>
  <si>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</si>
  <si>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</si>
  <si>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</si>
  <si>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</si>
  <si>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</si>
  <si>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</si>
  <si>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</si>
  <si>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</si>
  <si>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</si>
  <si>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土佐市</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</si>
  <si>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</si>
  <si>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</si>
  <si>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</si>
  <si>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</si>
  <si>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</si>
  <si>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</si>
  <si>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</si>
  <si>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</si>
  <si>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</si>
  <si>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</si>
  <si>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</si>
  <si>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２７年度は施設修繕工事を行った関係で、経営は悪くなっている。土佐市の農業集落排水事業は末光地区のみで当地区の自治会の内、加入率は８８％で、加入者の水洗化率は１００％である。同地区での住民増は見込まれず、料金収入の増も見込めないが、適正な使用料収入の確保を図っていく。
　平成２５年度施設機能診断調査を実施し、実施に合わせて早め早めの修繕を図り、施設等の長寿命化を図っている。</t>
    <rPh sb="1" eb="3">
      <t>ヘイセイ</t>
    </rPh>
    <rPh sb="5" eb="7">
      <t>ネンド</t>
    </rPh>
    <rPh sb="8" eb="10">
      <t>シセツ</t>
    </rPh>
    <rPh sb="10" eb="12">
      <t>シュウゼン</t>
    </rPh>
    <rPh sb="12" eb="14">
      <t>コウジ</t>
    </rPh>
    <rPh sb="15" eb="16">
      <t>オコナ</t>
    </rPh>
    <rPh sb="18" eb="20">
      <t>カンケイ</t>
    </rPh>
    <rPh sb="22" eb="24">
      <t>ケイエイ</t>
    </rPh>
    <rPh sb="25" eb="26">
      <t>ワル</t>
    </rPh>
    <rPh sb="33" eb="36">
      <t>トサシ</t>
    </rPh>
    <rPh sb="37" eb="39">
      <t>ノウギョウ</t>
    </rPh>
    <rPh sb="39" eb="41">
      <t>シュウラク</t>
    </rPh>
    <rPh sb="41" eb="43">
      <t>ハイスイ</t>
    </rPh>
    <rPh sb="43" eb="45">
      <t>ジギョウ</t>
    </rPh>
    <rPh sb="46" eb="48">
      <t>スエミツ</t>
    </rPh>
    <rPh sb="48" eb="50">
      <t>チク</t>
    </rPh>
    <rPh sb="53" eb="56">
      <t>トウチク</t>
    </rPh>
    <rPh sb="57" eb="60">
      <t>ジチカイ</t>
    </rPh>
    <rPh sb="61" eb="62">
      <t>ウチ</t>
    </rPh>
    <rPh sb="63" eb="66">
      <t>カニュウリツ</t>
    </rPh>
    <rPh sb="72" eb="75">
      <t>カニュウシャ</t>
    </rPh>
    <rPh sb="76" eb="79">
      <t>スイセンカ</t>
    </rPh>
    <rPh sb="79" eb="80">
      <t>リツ</t>
    </rPh>
    <rPh sb="89" eb="92">
      <t>ドウチク</t>
    </rPh>
    <rPh sb="94" eb="96">
      <t>ジュウミン</t>
    </rPh>
    <rPh sb="96" eb="97">
      <t>ゾウ</t>
    </rPh>
    <rPh sb="98" eb="100">
      <t>ミコ</t>
    </rPh>
    <rPh sb="104" eb="106">
      <t>リョウキン</t>
    </rPh>
    <rPh sb="106" eb="108">
      <t>シュウニュウ</t>
    </rPh>
    <rPh sb="109" eb="110">
      <t>ゾウ</t>
    </rPh>
    <rPh sb="111" eb="113">
      <t>ミコ</t>
    </rPh>
    <rPh sb="118" eb="120">
      <t>テキセイ</t>
    </rPh>
    <rPh sb="121" eb="124">
      <t>シヨウリョウ</t>
    </rPh>
    <rPh sb="124" eb="126">
      <t>シュウニュウ</t>
    </rPh>
    <rPh sb="127" eb="129">
      <t>カクホ</t>
    </rPh>
    <rPh sb="130" eb="131">
      <t>ハカ</t>
    </rPh>
    <rPh sb="138" eb="140">
      <t>ヘイセイ</t>
    </rPh>
    <rPh sb="142" eb="144">
      <t>ネンド</t>
    </rPh>
    <rPh sb="144" eb="146">
      <t>シセツ</t>
    </rPh>
    <rPh sb="146" eb="148">
      <t>キノウ</t>
    </rPh>
    <rPh sb="148" eb="150">
      <t>シンダン</t>
    </rPh>
    <rPh sb="150" eb="152">
      <t>チョウサ</t>
    </rPh>
    <rPh sb="153" eb="155">
      <t>ジッシ</t>
    </rPh>
    <rPh sb="157" eb="159">
      <t>ジッシ</t>
    </rPh>
    <rPh sb="160" eb="161">
      <t>ア</t>
    </rPh>
    <rPh sb="164" eb="165">
      <t>ハヤ</t>
    </rPh>
    <rPh sb="166" eb="167">
      <t>ハヤ</t>
    </rPh>
    <rPh sb="169" eb="171">
      <t>シュウゼン</t>
    </rPh>
    <rPh sb="172" eb="173">
      <t>ハカ</t>
    </rPh>
    <rPh sb="175" eb="177">
      <t>シセツ</t>
    </rPh>
    <rPh sb="177" eb="178">
      <t>トウ</t>
    </rPh>
    <rPh sb="179" eb="182">
      <t>チョウジュミョウ</t>
    </rPh>
    <rPh sb="182" eb="183">
      <t>カ</t>
    </rPh>
    <rPh sb="184" eb="185">
      <t>ハカ</t>
    </rPh>
    <phoneticPr fontId="4"/>
  </si>
  <si>
    <t>　末光地区の集落排水施設は平成１４年４月の供用開始から１３年経過し、機械・電気等の主要な設備の老朽化が見受けられはじめ、耐用年数（１５～２０年）も近づいている事により、設備の更新等が必要になっている。</t>
    <rPh sb="1" eb="3">
      <t>スエミツ</t>
    </rPh>
    <rPh sb="3" eb="5">
      <t>チク</t>
    </rPh>
    <rPh sb="6" eb="8">
      <t>シュウラク</t>
    </rPh>
    <rPh sb="8" eb="10">
      <t>ハイスイ</t>
    </rPh>
    <rPh sb="10" eb="12">
      <t>シセツ</t>
    </rPh>
    <rPh sb="13" eb="15">
      <t>ヘイセイ</t>
    </rPh>
    <rPh sb="17" eb="18">
      <t>ネン</t>
    </rPh>
    <rPh sb="19" eb="20">
      <t>ガツ</t>
    </rPh>
    <rPh sb="21" eb="23">
      <t>キョウヨウ</t>
    </rPh>
    <rPh sb="23" eb="25">
      <t>カイシ</t>
    </rPh>
    <rPh sb="29" eb="30">
      <t>ネン</t>
    </rPh>
    <rPh sb="30" eb="32">
      <t>ケイカ</t>
    </rPh>
    <rPh sb="34" eb="36">
      <t>キカイ</t>
    </rPh>
    <rPh sb="37" eb="39">
      <t>デンキ</t>
    </rPh>
    <rPh sb="39" eb="40">
      <t>トウ</t>
    </rPh>
    <rPh sb="41" eb="43">
      <t>シュヨウ</t>
    </rPh>
    <rPh sb="44" eb="46">
      <t>セツビ</t>
    </rPh>
    <rPh sb="47" eb="50">
      <t>ロウキュウカ</t>
    </rPh>
    <rPh sb="51" eb="53">
      <t>ミウ</t>
    </rPh>
    <rPh sb="60" eb="62">
      <t>タイヨウ</t>
    </rPh>
    <rPh sb="62" eb="64">
      <t>ネンスウ</t>
    </rPh>
    <rPh sb="70" eb="71">
      <t>ネン</t>
    </rPh>
    <rPh sb="73" eb="75">
      <t>チカズ</t>
    </rPh>
    <rPh sb="79" eb="80">
      <t>コト</t>
    </rPh>
    <rPh sb="84" eb="86">
      <t>セツビ</t>
    </rPh>
    <rPh sb="87" eb="89">
      <t>コウシン</t>
    </rPh>
    <rPh sb="89" eb="90">
      <t>トウ</t>
    </rPh>
    <rPh sb="91" eb="93">
      <t>ヒツヨウ</t>
    </rPh>
    <phoneticPr fontId="4"/>
  </si>
  <si>
    <t>　施設の機能診断に基づく健全度や劣化の要因等の評価を基礎とし、実施可能な対策を施設の機能を保全する費用の面から比較検討することによって、より効率的な機能保全対策手法を選択して実施することにより、施設の劣化に伴うリスクの軽減や費用の最適化を図る。</t>
    <rPh sb="1" eb="3">
      <t>シセツ</t>
    </rPh>
    <rPh sb="4" eb="6">
      <t>キノウ</t>
    </rPh>
    <rPh sb="6" eb="8">
      <t>シンダン</t>
    </rPh>
    <rPh sb="9" eb="10">
      <t>モト</t>
    </rPh>
    <rPh sb="12" eb="14">
      <t>ケンゼン</t>
    </rPh>
    <rPh sb="14" eb="15">
      <t>ド</t>
    </rPh>
    <rPh sb="16" eb="18">
      <t>レッカ</t>
    </rPh>
    <rPh sb="19" eb="21">
      <t>ヨウイン</t>
    </rPh>
    <rPh sb="21" eb="22">
      <t>トウ</t>
    </rPh>
    <rPh sb="23" eb="25">
      <t>ヒョウカ</t>
    </rPh>
    <rPh sb="26" eb="28">
      <t>キソ</t>
    </rPh>
    <rPh sb="31" eb="33">
      <t>ジッシ</t>
    </rPh>
    <rPh sb="33" eb="35">
      <t>カノウ</t>
    </rPh>
    <rPh sb="36" eb="38">
      <t>タイサク</t>
    </rPh>
    <rPh sb="39" eb="41">
      <t>シセツ</t>
    </rPh>
    <rPh sb="42" eb="44">
      <t>キノウ</t>
    </rPh>
    <rPh sb="45" eb="47">
      <t>ホゼン</t>
    </rPh>
    <rPh sb="49" eb="51">
      <t>ヒヨウ</t>
    </rPh>
    <rPh sb="52" eb="53">
      <t>メン</t>
    </rPh>
    <rPh sb="55" eb="57">
      <t>ヒカク</t>
    </rPh>
    <rPh sb="57" eb="59">
      <t>ケントウ</t>
    </rPh>
    <rPh sb="70" eb="73">
      <t>コウリツテキ</t>
    </rPh>
    <rPh sb="74" eb="76">
      <t>キノウ</t>
    </rPh>
    <rPh sb="76" eb="78">
      <t>ホゼン</t>
    </rPh>
    <rPh sb="78" eb="80">
      <t>タイサク</t>
    </rPh>
    <rPh sb="80" eb="82">
      <t>シュホウ</t>
    </rPh>
    <rPh sb="83" eb="85">
      <t>センタク</t>
    </rPh>
    <rPh sb="87" eb="89">
      <t>ジッシ</t>
    </rPh>
    <rPh sb="97" eb="99">
      <t>シセツ</t>
    </rPh>
    <rPh sb="100" eb="102">
      <t>レッカ</t>
    </rPh>
    <rPh sb="103" eb="104">
      <t>トモナ</t>
    </rPh>
    <rPh sb="109" eb="111">
      <t>ケイゲン</t>
    </rPh>
    <rPh sb="112" eb="114">
      <t>ヒヨウ</t>
    </rPh>
    <rPh sb="115" eb="118">
      <t>サイテキカ</t>
    </rPh>
    <rPh sb="119" eb="120">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</si>
</sst>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7752832"/>
        <c:axId val="13784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ser>
        <c:dLbls>
          <c:showLegendKey val="0"/>
          <c:showVal val="0"/>
          <c:showCatName val="0"/>
          <c:showSerName val="0"/>
          <c:showPercent val="0"/>
          <c:showBubbleSize val="0"/>
        </c:dLbls>
        <c:marker val="1"/>
        <c:smooth val="0"/>
        <c:axId val="137752832"/>
        <c:axId val="137845312"/>
      </c:lineChart>
      <c:dateAx>
        <c:axId val="137752832"/>
        <c:scaling>
          <c:orientation val="minMax"/>
        </c:scaling>
        <c:delete val="1"/>
        <c:axPos val="b"/>
        <c:numFmt formatCode="ge" sourceLinked="1"/>
        <c:majorTickMark val="none"/>
        <c:minorTickMark val="none"/>
        <c:tickLblPos val="none"/>
        <c:crossAx val="137845312"/>
        <c:crosses val="autoZero"/>
        <c:auto val="1"/>
        <c:lblOffset val="100"/>
        <c:baseTimeUnit val="years"/>
      </c:dateAx>
      <c:valAx>
        <c:axId val="13784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75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88.06</c:v>
                </c:pt>
                <c:pt idx="1">
                  <c:v>88.06</c:v>
                </c:pt>
                <c:pt idx="2">
                  <c:v>88.06</c:v>
                </c:pt>
                <c:pt idx="3">
                  <c:v>88.06</c:v>
                </c:pt>
                <c:pt idx="4">
                  <c:v>88.06</c:v>
                </c:pt>
              </c:numCache>
            </c:numRef>
          </c:val>
        </c:ser>
        <c:dLbls>
          <c:showLegendKey val="0"/>
          <c:showVal val="0"/>
          <c:showCatName val="0"/>
          <c:showSerName val="0"/>
          <c:showPercent val="0"/>
          <c:showBubbleSize val="0"/>
        </c:dLbls>
        <c:gapWidth val="150"/>
        <c:axId val="138584728"/>
        <c:axId val="13858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ser>
        <c:dLbls>
          <c:showLegendKey val="0"/>
          <c:showVal val="0"/>
          <c:showCatName val="0"/>
          <c:showSerName val="0"/>
          <c:showPercent val="0"/>
          <c:showBubbleSize val="0"/>
        </c:dLbls>
        <c:marker val="1"/>
        <c:smooth val="0"/>
        <c:axId val="138584728"/>
        <c:axId val="138585120"/>
      </c:lineChart>
      <c:dateAx>
        <c:axId val="138584728"/>
        <c:scaling>
          <c:orientation val="minMax"/>
        </c:scaling>
        <c:delete val="1"/>
        <c:axPos val="b"/>
        <c:numFmt formatCode="ge" sourceLinked="1"/>
        <c:majorTickMark val="none"/>
        <c:minorTickMark val="none"/>
        <c:tickLblPos val="none"/>
        <c:crossAx val="138585120"/>
        <c:crosses val="autoZero"/>
        <c:auto val="1"/>
        <c:lblOffset val="100"/>
        <c:baseTimeUnit val="years"/>
      </c:dateAx>
      <c:valAx>
        <c:axId val="13858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584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38586296"/>
        <c:axId val="13858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ser>
        <c:dLbls>
          <c:showLegendKey val="0"/>
          <c:showVal val="0"/>
          <c:showCatName val="0"/>
          <c:showSerName val="0"/>
          <c:showPercent val="0"/>
          <c:showBubbleSize val="0"/>
        </c:dLbls>
        <c:marker val="1"/>
        <c:smooth val="0"/>
        <c:axId val="138586296"/>
        <c:axId val="138586688"/>
      </c:lineChart>
      <c:dateAx>
        <c:axId val="138586296"/>
        <c:scaling>
          <c:orientation val="minMax"/>
        </c:scaling>
        <c:delete val="1"/>
        <c:axPos val="b"/>
        <c:numFmt formatCode="ge" sourceLinked="1"/>
        <c:majorTickMark val="none"/>
        <c:minorTickMark val="none"/>
        <c:tickLblPos val="none"/>
        <c:crossAx val="138586688"/>
        <c:crosses val="autoZero"/>
        <c:auto val="1"/>
        <c:lblOffset val="100"/>
        <c:baseTimeUnit val="years"/>
      </c:dateAx>
      <c:valAx>
        <c:axId val="13858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586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73.44</c:v>
                </c:pt>
                <c:pt idx="1">
                  <c:v>78.12</c:v>
                </c:pt>
                <c:pt idx="2">
                  <c:v>86.55</c:v>
                </c:pt>
                <c:pt idx="3">
                  <c:v>88.21</c:v>
                </c:pt>
                <c:pt idx="4">
                  <c:v>46.24</c:v>
                </c:pt>
              </c:numCache>
            </c:numRef>
          </c:val>
        </c:ser>
        <c:dLbls>
          <c:showLegendKey val="0"/>
          <c:showVal val="0"/>
          <c:showCatName val="0"/>
          <c:showSerName val="0"/>
          <c:showPercent val="0"/>
          <c:showBubbleSize val="0"/>
        </c:dLbls>
        <c:gapWidth val="150"/>
        <c:axId val="137839280"/>
        <c:axId val="13848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7839280"/>
        <c:axId val="138484816"/>
      </c:lineChart>
      <c:dateAx>
        <c:axId val="137839280"/>
        <c:scaling>
          <c:orientation val="minMax"/>
        </c:scaling>
        <c:delete val="1"/>
        <c:axPos val="b"/>
        <c:numFmt formatCode="ge" sourceLinked="1"/>
        <c:majorTickMark val="none"/>
        <c:minorTickMark val="none"/>
        <c:tickLblPos val="none"/>
        <c:crossAx val="138484816"/>
        <c:crosses val="autoZero"/>
        <c:auto val="1"/>
        <c:lblOffset val="100"/>
        <c:baseTimeUnit val="years"/>
      </c:dateAx>
      <c:valAx>
        <c:axId val="13848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83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464632"/>
        <c:axId val="138511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464632"/>
        <c:axId val="138511288"/>
      </c:lineChart>
      <c:dateAx>
        <c:axId val="138464632"/>
        <c:scaling>
          <c:orientation val="minMax"/>
        </c:scaling>
        <c:delete val="1"/>
        <c:axPos val="b"/>
        <c:numFmt formatCode="ge" sourceLinked="1"/>
        <c:majorTickMark val="none"/>
        <c:minorTickMark val="none"/>
        <c:tickLblPos val="none"/>
        <c:crossAx val="138511288"/>
        <c:crosses val="autoZero"/>
        <c:auto val="1"/>
        <c:lblOffset val="100"/>
        <c:baseTimeUnit val="years"/>
      </c:dateAx>
      <c:valAx>
        <c:axId val="138511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464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448432"/>
        <c:axId val="13848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448432"/>
        <c:axId val="138486704"/>
      </c:lineChart>
      <c:dateAx>
        <c:axId val="138448432"/>
        <c:scaling>
          <c:orientation val="minMax"/>
        </c:scaling>
        <c:delete val="1"/>
        <c:axPos val="b"/>
        <c:numFmt formatCode="ge" sourceLinked="1"/>
        <c:majorTickMark val="none"/>
        <c:minorTickMark val="none"/>
        <c:tickLblPos val="none"/>
        <c:crossAx val="138486704"/>
        <c:crosses val="autoZero"/>
        <c:auto val="1"/>
        <c:lblOffset val="100"/>
        <c:baseTimeUnit val="years"/>
      </c:dateAx>
      <c:valAx>
        <c:axId val="13848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44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545800"/>
        <c:axId val="13854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545800"/>
        <c:axId val="138546192"/>
      </c:lineChart>
      <c:dateAx>
        <c:axId val="138545800"/>
        <c:scaling>
          <c:orientation val="minMax"/>
        </c:scaling>
        <c:delete val="1"/>
        <c:axPos val="b"/>
        <c:numFmt formatCode="ge" sourceLinked="1"/>
        <c:majorTickMark val="none"/>
        <c:minorTickMark val="none"/>
        <c:tickLblPos val="none"/>
        <c:crossAx val="138546192"/>
        <c:crosses val="autoZero"/>
        <c:auto val="1"/>
        <c:lblOffset val="100"/>
        <c:baseTimeUnit val="years"/>
      </c:dateAx>
      <c:valAx>
        <c:axId val="13854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545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547368"/>
        <c:axId val="13854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547368"/>
        <c:axId val="138547760"/>
      </c:lineChart>
      <c:dateAx>
        <c:axId val="138547368"/>
        <c:scaling>
          <c:orientation val="minMax"/>
        </c:scaling>
        <c:delete val="1"/>
        <c:axPos val="b"/>
        <c:numFmt formatCode="ge" sourceLinked="1"/>
        <c:majorTickMark val="none"/>
        <c:minorTickMark val="none"/>
        <c:tickLblPos val="none"/>
        <c:crossAx val="138547760"/>
        <c:crosses val="autoZero"/>
        <c:auto val="1"/>
        <c:lblOffset val="100"/>
        <c:baseTimeUnit val="years"/>
      </c:dateAx>
      <c:valAx>
        <c:axId val="13854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547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8351792"/>
        <c:axId val="138352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ser>
        <c:dLbls>
          <c:showLegendKey val="0"/>
          <c:showVal val="0"/>
          <c:showCatName val="0"/>
          <c:showSerName val="0"/>
          <c:showPercent val="0"/>
          <c:showBubbleSize val="0"/>
        </c:dLbls>
        <c:marker val="1"/>
        <c:smooth val="0"/>
        <c:axId val="138351792"/>
        <c:axId val="138352184"/>
      </c:lineChart>
      <c:dateAx>
        <c:axId val="138351792"/>
        <c:scaling>
          <c:orientation val="minMax"/>
        </c:scaling>
        <c:delete val="1"/>
        <c:axPos val="b"/>
        <c:numFmt formatCode="ge" sourceLinked="1"/>
        <c:majorTickMark val="none"/>
        <c:minorTickMark val="none"/>
        <c:tickLblPos val="none"/>
        <c:crossAx val="138352184"/>
        <c:crosses val="autoZero"/>
        <c:auto val="1"/>
        <c:lblOffset val="100"/>
        <c:baseTimeUnit val="years"/>
      </c:dateAx>
      <c:valAx>
        <c:axId val="138352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35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82.88</c:v>
                </c:pt>
                <c:pt idx="1">
                  <c:v>124.44</c:v>
                </c:pt>
                <c:pt idx="2">
                  <c:v>45.9</c:v>
                </c:pt>
                <c:pt idx="3">
                  <c:v>76.73</c:v>
                </c:pt>
                <c:pt idx="4">
                  <c:v>51.2</c:v>
                </c:pt>
              </c:numCache>
            </c:numRef>
          </c:val>
        </c:ser>
        <c:dLbls>
          <c:showLegendKey val="0"/>
          <c:showVal val="0"/>
          <c:showCatName val="0"/>
          <c:showSerName val="0"/>
          <c:showPercent val="0"/>
          <c:showBubbleSize val="0"/>
        </c:dLbls>
        <c:gapWidth val="150"/>
        <c:axId val="138353360"/>
        <c:axId val="138353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ser>
        <c:dLbls>
          <c:showLegendKey val="0"/>
          <c:showVal val="0"/>
          <c:showCatName val="0"/>
          <c:showSerName val="0"/>
          <c:showPercent val="0"/>
          <c:showBubbleSize val="0"/>
        </c:dLbls>
        <c:marker val="1"/>
        <c:smooth val="0"/>
        <c:axId val="138353360"/>
        <c:axId val="138353752"/>
      </c:lineChart>
      <c:dateAx>
        <c:axId val="138353360"/>
        <c:scaling>
          <c:orientation val="minMax"/>
        </c:scaling>
        <c:delete val="1"/>
        <c:axPos val="b"/>
        <c:numFmt formatCode="ge" sourceLinked="1"/>
        <c:majorTickMark val="none"/>
        <c:minorTickMark val="none"/>
        <c:tickLblPos val="none"/>
        <c:crossAx val="138353752"/>
        <c:crosses val="autoZero"/>
        <c:auto val="1"/>
        <c:lblOffset val="100"/>
        <c:baseTimeUnit val="years"/>
      </c:dateAx>
      <c:valAx>
        <c:axId val="13835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35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87.8</c:v>
                </c:pt>
                <c:pt idx="1">
                  <c:v>54.51</c:v>
                </c:pt>
                <c:pt idx="2">
                  <c:v>169.87</c:v>
                </c:pt>
                <c:pt idx="3">
                  <c:v>114.74</c:v>
                </c:pt>
                <c:pt idx="4">
                  <c:v>157.33000000000001</c:v>
                </c:pt>
              </c:numCache>
            </c:numRef>
          </c:val>
        </c:ser>
        <c:dLbls>
          <c:showLegendKey val="0"/>
          <c:showVal val="0"/>
          <c:showCatName val="0"/>
          <c:showSerName val="0"/>
          <c:showPercent val="0"/>
          <c:showBubbleSize val="0"/>
        </c:dLbls>
        <c:gapWidth val="150"/>
        <c:axId val="138354928"/>
        <c:axId val="138355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ser>
        <c:dLbls>
          <c:showLegendKey val="0"/>
          <c:showVal val="0"/>
          <c:showCatName val="0"/>
          <c:showSerName val="0"/>
          <c:showPercent val="0"/>
          <c:showBubbleSize val="0"/>
        </c:dLbls>
        <c:marker val="1"/>
        <c:smooth val="0"/>
        <c:axId val="138354928"/>
        <c:axId val="138355320"/>
      </c:lineChart>
      <c:dateAx>
        <c:axId val="138354928"/>
        <c:scaling>
          <c:orientation val="minMax"/>
        </c:scaling>
        <c:delete val="1"/>
        <c:axPos val="b"/>
        <c:numFmt formatCode="ge" sourceLinked="1"/>
        <c:majorTickMark val="none"/>
        <c:minorTickMark val="none"/>
        <c:tickLblPos val="none"/>
        <c:crossAx val="138355320"/>
        <c:crosses val="autoZero"/>
        <c:auto val="1"/>
        <c:lblOffset val="100"/>
        <c:baseTimeUnit val="years"/>
      </c:dateAx>
      <c:valAx>
        <c:axId val="138355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35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64"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高知県　土佐市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28063</v>
      </c>
      <c r="AM8" s="64"/>
      <c r="AN8" s="64"/>
      <c r="AO8" s="64"/>
      <c r="AP8" s="64"/>
      <c r="AQ8" s="64"/>
      <c r="AR8" s="64"/>
      <c r="AS8" s="64"/>
      <c r="AT8" s="63">
        <f>データ!S6</f>
        <v>91.49</v>
      </c>
      <c r="AU8" s="63"/>
      <c r="AV8" s="63"/>
      <c r="AW8" s="63"/>
      <c r="AX8" s="63"/>
      <c r="AY8" s="63"/>
      <c r="AZ8" s="63"/>
      <c r="BA8" s="63"/>
      <c r="BB8" s="63">
        <f>データ!T6</f>
        <v>306.73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0.56999999999999995</v>
      </c>
      <c r="Q10" s="63"/>
      <c r="R10" s="63"/>
      <c r="S10" s="63"/>
      <c r="T10" s="63"/>
      <c r="U10" s="63"/>
      <c r="V10" s="63"/>
      <c r="W10" s="63">
        <f>データ!P6</f>
        <v>100</v>
      </c>
      <c r="X10" s="63"/>
      <c r="Y10" s="63"/>
      <c r="Z10" s="63"/>
      <c r="AA10" s="63"/>
      <c r="AB10" s="63"/>
      <c r="AC10" s="63"/>
      <c r="AD10" s="64">
        <f>データ!Q6</f>
        <v>2500</v>
      </c>
      <c r="AE10" s="64"/>
      <c r="AF10" s="64"/>
      <c r="AG10" s="64"/>
      <c r="AH10" s="64"/>
      <c r="AI10" s="64"/>
      <c r="AJ10" s="64"/>
      <c r="AK10" s="2"/>
      <c r="AL10" s="64">
        <f>データ!U6</f>
        <v>159</v>
      </c>
      <c r="AM10" s="64"/>
      <c r="AN10" s="64"/>
      <c r="AO10" s="64"/>
      <c r="AP10" s="64"/>
      <c r="AQ10" s="64"/>
      <c r="AR10" s="64"/>
      <c r="AS10" s="64"/>
      <c r="AT10" s="63">
        <f>データ!V6</f>
        <v>7.0000000000000007E-2</v>
      </c>
      <c r="AU10" s="63"/>
      <c r="AV10" s="63"/>
      <c r="AW10" s="63"/>
      <c r="AX10" s="63"/>
      <c r="AY10" s="63"/>
      <c r="AZ10" s="63"/>
      <c r="BA10" s="63"/>
      <c r="BB10" s="63">
        <f>データ!W6</f>
        <v>2271.4299999999998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392057</v>
      </c>
      <c r="D6" s="31">
        <f t="shared" si="3"/>
        <v>47</v>
      </c>
      <c r="E6" s="31">
        <f t="shared" si="3"/>
        <v>17</v>
      </c>
      <c r="F6" s="31">
        <f t="shared" si="3"/>
        <v>5</v>
      </c>
      <c r="G6" s="31">
        <f t="shared" si="3"/>
        <v>0</v>
      </c>
      <c r="H6" s="31" t="str">
        <f t="shared" si="3"/>
        <v>高知県　土佐市</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0.56999999999999995</v>
      </c>
      <c r="P6" s="32">
        <f t="shared" si="3"/>
        <v>100</v>
      </c>
      <c r="Q6" s="32">
        <f t="shared" si="3"/>
        <v>2500</v>
      </c>
      <c r="R6" s="32">
        <f t="shared" si="3"/>
        <v>28063</v>
      </c>
      <c r="S6" s="32">
        <f t="shared" si="3"/>
        <v>91.49</v>
      </c>
      <c r="T6" s="32">
        <f t="shared" si="3"/>
        <v>306.73</v>
      </c>
      <c r="U6" s="32">
        <f t="shared" si="3"/>
        <v>159</v>
      </c>
      <c r="V6" s="32">
        <f t="shared" si="3"/>
        <v>7.0000000000000007E-2</v>
      </c>
      <c r="W6" s="32">
        <f t="shared" si="3"/>
        <v>2271.4299999999998</v>
      </c>
      <c r="X6" s="33">
        <f>IF(X7="",NA(),X7)</f>
        <v>73.44</v>
      </c>
      <c r="Y6" s="33">
        <f t="shared" ref="Y6:AG6" si="4">IF(Y7="",NA(),Y7)</f>
        <v>78.12</v>
      </c>
      <c r="Z6" s="33">
        <f t="shared" si="4"/>
        <v>86.55</v>
      </c>
      <c r="AA6" s="33">
        <f t="shared" si="4"/>
        <v>88.21</v>
      </c>
      <c r="AB6" s="33">
        <f t="shared" si="4"/>
        <v>46.24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82.88</v>
      </c>
      <c r="BQ6" s="33">
        <f t="shared" ref="BQ6:BY6" si="8">IF(BQ7="",NA(),BQ7)</f>
        <v>124.44</v>
      </c>
      <c r="BR6" s="33">
        <f t="shared" si="8"/>
        <v>45.9</v>
      </c>
      <c r="BS6" s="33">
        <f t="shared" si="8"/>
        <v>76.73</v>
      </c>
      <c r="BT6" s="33">
        <f t="shared" si="8"/>
        <v>51.2</v>
      </c>
      <c r="BU6" s="33">
        <f t="shared" si="8"/>
        <v>42.13</v>
      </c>
      <c r="BV6" s="33">
        <f t="shared" si="8"/>
        <v>42.48</v>
      </c>
      <c r="BW6" s="33">
        <f t="shared" si="8"/>
        <v>41.04</v>
      </c>
      <c r="BX6" s="33">
        <f t="shared" si="8"/>
        <v>41.08</v>
      </c>
      <c r="BY6" s="33">
        <f t="shared" si="8"/>
        <v>41.34</v>
      </c>
      <c r="BZ6" s="32" t="str">
        <f>IF(BZ7="","",IF(BZ7="-","【-】","【"&amp;SUBSTITUTE(TEXT(BZ7,"#,##0.00"),"-","△")&amp;"】"))</f>
        <v>【52.78】</v>
      </c>
      <c r="CA6" s="33">
        <f>IF(CA7="",NA(),CA7)</f>
        <v>87.8</v>
      </c>
      <c r="CB6" s="33">
        <f t="shared" ref="CB6:CJ6" si="9">IF(CB7="",NA(),CB7)</f>
        <v>54.51</v>
      </c>
      <c r="CC6" s="33">
        <f t="shared" si="9"/>
        <v>169.87</v>
      </c>
      <c r="CD6" s="33">
        <f t="shared" si="9"/>
        <v>114.74</v>
      </c>
      <c r="CE6" s="33">
        <f t="shared" si="9"/>
        <v>157.33000000000001</v>
      </c>
      <c r="CF6" s="33">
        <f t="shared" si="9"/>
        <v>348.41</v>
      </c>
      <c r="CG6" s="33">
        <f t="shared" si="9"/>
        <v>343.8</v>
      </c>
      <c r="CH6" s="33">
        <f t="shared" si="9"/>
        <v>357.08</v>
      </c>
      <c r="CI6" s="33">
        <f t="shared" si="9"/>
        <v>378.08</v>
      </c>
      <c r="CJ6" s="33">
        <f t="shared" si="9"/>
        <v>357.49</v>
      </c>
      <c r="CK6" s="32" t="str">
        <f>IF(CK7="","",IF(CK7="-","【-】","【"&amp;SUBSTITUTE(TEXT(CK7,"#,##0.00"),"-","△")&amp;"】"))</f>
        <v>【289.81】</v>
      </c>
      <c r="CL6" s="33">
        <f>IF(CL7="",NA(),CL7)</f>
        <v>88.06</v>
      </c>
      <c r="CM6" s="33">
        <f t="shared" ref="CM6:CU6" si="10">IF(CM7="",NA(),CM7)</f>
        <v>88.06</v>
      </c>
      <c r="CN6" s="33">
        <f t="shared" si="10"/>
        <v>88.06</v>
      </c>
      <c r="CO6" s="33">
        <f t="shared" si="10"/>
        <v>88.06</v>
      </c>
      <c r="CP6" s="33">
        <f t="shared" si="10"/>
        <v>88.06</v>
      </c>
      <c r="CQ6" s="33">
        <f t="shared" si="10"/>
        <v>46.85</v>
      </c>
      <c r="CR6" s="33">
        <f t="shared" si="10"/>
        <v>46.06</v>
      </c>
      <c r="CS6" s="33">
        <f t="shared" si="10"/>
        <v>45.95</v>
      </c>
      <c r="CT6" s="33">
        <f t="shared" si="10"/>
        <v>44.69</v>
      </c>
      <c r="CU6" s="33">
        <f t="shared" si="10"/>
        <v>44.69</v>
      </c>
      <c r="CV6" s="32" t="str">
        <f>IF(CV7="","",IF(CV7="-","【-】","【"&amp;SUBSTITUTE(TEXT(CV7,"#,##0.00"),"-","△")&amp;"】"))</f>
        <v>【52.74】</v>
      </c>
      <c r="CW6" s="33">
        <f>IF(CW7="",NA(),CW7)</f>
        <v>100</v>
      </c>
      <c r="CX6" s="33">
        <f t="shared" ref="CX6:DF6" si="11">IF(CX7="",NA(),CX7)</f>
        <v>100</v>
      </c>
      <c r="CY6" s="33">
        <f t="shared" si="11"/>
        <v>100</v>
      </c>
      <c r="CZ6" s="33">
        <f t="shared" si="11"/>
        <v>100</v>
      </c>
      <c r="DA6" s="33">
        <f t="shared" si="11"/>
        <v>100</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c r="A7" s="26"/>
      <c r="B7" s="35">
        <v>2015</v>
      </c>
      <c r="C7" s="35">
        <v>392057</v>
      </c>
      <c r="D7" s="35">
        <v>47</v>
      </c>
      <c r="E7" s="35">
        <v>17</v>
      </c>
      <c r="F7" s="35">
        <v>5</v>
      </c>
      <c r="G7" s="35">
        <v>0</v>
      </c>
      <c r="H7" s="35" t="s">
        <v>96</v>
      </c>
      <c r="I7" s="35" t="s">
        <v>97</v>
      </c>
      <c r="J7" s="35" t="s">
        <v>98</v>
      </c>
      <c r="K7" s="35" t="s">
        <v>99</v>
      </c>
      <c r="L7" s="35" t="s">
        <v>100</v>
      </c>
      <c r="M7" s="36" t="s">
        <v>101</v>
      </c>
      <c r="N7" s="36" t="s">
        <v>102</v>
      </c>
      <c r="O7" s="36">
        <v>0.56999999999999995</v>
      </c>
      <c r="P7" s="36">
        <v>100</v>
      </c>
      <c r="Q7" s="36">
        <v>2500</v>
      </c>
      <c r="R7" s="36">
        <v>28063</v>
      </c>
      <c r="S7" s="36">
        <v>91.49</v>
      </c>
      <c r="T7" s="36">
        <v>306.73</v>
      </c>
      <c r="U7" s="36">
        <v>159</v>
      </c>
      <c r="V7" s="36">
        <v>7.0000000000000007E-2</v>
      </c>
      <c r="W7" s="36">
        <v>2271.4299999999998</v>
      </c>
      <c r="X7" s="36">
        <v>73.44</v>
      </c>
      <c r="Y7" s="36">
        <v>78.12</v>
      </c>
      <c r="Z7" s="36">
        <v>86.55</v>
      </c>
      <c r="AA7" s="36">
        <v>88.21</v>
      </c>
      <c r="AB7" s="36">
        <v>46.24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1117.1099999999999</v>
      </c>
      <c r="BM7" s="36">
        <v>1161.05</v>
      </c>
      <c r="BN7" s="36">
        <v>979.89</v>
      </c>
      <c r="BO7" s="36">
        <v>1015.77</v>
      </c>
      <c r="BP7" s="36">
        <v>82.88</v>
      </c>
      <c r="BQ7" s="36">
        <v>124.44</v>
      </c>
      <c r="BR7" s="36">
        <v>45.9</v>
      </c>
      <c r="BS7" s="36">
        <v>76.73</v>
      </c>
      <c r="BT7" s="36">
        <v>51.2</v>
      </c>
      <c r="BU7" s="36">
        <v>42.13</v>
      </c>
      <c r="BV7" s="36">
        <v>42.48</v>
      </c>
      <c r="BW7" s="36">
        <v>41.04</v>
      </c>
      <c r="BX7" s="36">
        <v>41.08</v>
      </c>
      <c r="BY7" s="36">
        <v>41.34</v>
      </c>
      <c r="BZ7" s="36">
        <v>52.78</v>
      </c>
      <c r="CA7" s="36">
        <v>87.8</v>
      </c>
      <c r="CB7" s="36">
        <v>54.51</v>
      </c>
      <c r="CC7" s="36">
        <v>169.87</v>
      </c>
      <c r="CD7" s="36">
        <v>114.74</v>
      </c>
      <c r="CE7" s="36">
        <v>157.33000000000001</v>
      </c>
      <c r="CF7" s="36">
        <v>348.41</v>
      </c>
      <c r="CG7" s="36">
        <v>343.8</v>
      </c>
      <c r="CH7" s="36">
        <v>357.08</v>
      </c>
      <c r="CI7" s="36">
        <v>378.08</v>
      </c>
      <c r="CJ7" s="36">
        <v>357.49</v>
      </c>
      <c r="CK7" s="36">
        <v>289.81</v>
      </c>
      <c r="CL7" s="36">
        <v>88.06</v>
      </c>
      <c r="CM7" s="36">
        <v>88.06</v>
      </c>
      <c r="CN7" s="36">
        <v>88.06</v>
      </c>
      <c r="CO7" s="36">
        <v>88.06</v>
      </c>
      <c r="CP7" s="36">
        <v>88.06</v>
      </c>
      <c r="CQ7" s="36">
        <v>46.85</v>
      </c>
      <c r="CR7" s="36">
        <v>46.06</v>
      </c>
      <c r="CS7" s="36">
        <v>45.95</v>
      </c>
      <c r="CT7" s="36">
        <v>44.69</v>
      </c>
      <c r="CU7" s="36">
        <v>44.69</v>
      </c>
      <c r="CV7" s="36">
        <v>52.74</v>
      </c>
      <c r="CW7" s="36">
        <v>100</v>
      </c>
      <c r="CX7" s="36">
        <v>100</v>
      </c>
      <c r="CY7" s="36">
        <v>100</v>
      </c>
      <c r="CZ7" s="36">
        <v>100</v>
      </c>
      <c r="DA7" s="36">
        <v>100</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2017-02-08T03:15:10Z</dcterms:created>
  <dcterms:modified xsi:type="dcterms:W3CDTF">2017-02-21T02:00:49Z</dcterms:modified>
  <cp:category/>
</cp:coreProperties>
</file>