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64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AD10" i="4" s="1"/>
  <c r="P6" i="5"/>
  <c r="W10" i="4" s="1"/>
  <c r="O6" i="5"/>
  <c r="P10" i="4" s="1"/>
  <c r="N6" i="5"/>
  <c r="I10" i="4" s="1"/>
  <c r="M6" i="5"/>
  <c r="B10" i="4" s="1"/>
  <c r="L6" i="5"/>
  <c r="K6" i="5"/>
  <c r="P8" i="4" s="1"/>
  <c r="J6" i="5"/>
  <c r="I8" i="4" s="1"/>
  <c r="I6" i="5"/>
  <c r="B8" i="4" s="1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AL8" i="4"/>
  <c r="W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<sst xmlns="http://schemas.openxmlformats.org/spreadsheetml/2006/main" count="221" uniqueCount="111">
  <si>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</si>
  <si>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</si>
  <si>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</si>
  <si>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</si>
  <si>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</si>
  <si>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</si>
  <si>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</si>
  <si>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</si>
  <si>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</si>
  <si>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</si>
  <si>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</si>
  <si>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</si>
  <si>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</si>
  <si>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</si>
  <si>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</si>
  <si>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</si>
  <si>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</si>
  <si>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</si>
  <si>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</si>
  <si>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</si>
  <si>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</si>
  <si>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</si>
  <si>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</si>
  <si>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</si>
  <si>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</si>
  <si>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</si>
  <si>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</si>
  <si>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</si>
  <si>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</si>
  <si>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</si>
  <si>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</si>
  <si>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</si>
  <si>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</si>
  <si>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</si>
  <si>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</si>
  <si>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</si>
  <si>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</si>
  <si>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</si>
  <si>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</si>
  <si>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</si>
  <si>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</si>
  <si>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23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</si>
  <si>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</si>
  <si>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</si>
  <si>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</si>
  <si>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</si>
  <si>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</si>
  <si>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</si>
  <si>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</si>
  <si>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</si>
  <si>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</si>
  <si>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</si>
  <si>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</si>
  <si>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</si>
  <si>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</si>
  <si>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</si>
  <si>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</si>
  <si>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</si>
  <si>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</si>
  <si>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</si>
  <si>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</si>
  <si>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</si>
  <si>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</si>
  <si>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</si>
  <si>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</si>
  <si>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</si>
  <si>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</si>
  <si>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</si>
  <si>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</si>
  <si>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</si>
  <si>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</si>
  <si>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</si>
  <si>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</si>
  <si>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</si>
  <si>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</si>
  <si>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</si>
  <si>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</si>
  <si>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</si>
  <si>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</si>
  <si>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</si>
  <si>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</si>
  <si>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</si>
  <si>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</si>
  <si>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</si>
  <si>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</si>
  <si>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</si>
  <si>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</si>
  <si>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</si>
  <si>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</si>
  <si>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</si>
  <si>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</si>
  <si>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</si>
  <si>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</si>
  <si>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</si>
  <si>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</si>
  <si>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</si>
  <si>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高知県　宿毛市</t>
  </si>
  <si>
    <t>法非適用</t>
  </si>
  <si>
    <t>下水道事業</t>
  </si>
  <si>
    <t>農業集落排水</t>
  </si>
  <si>
    <t>F2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</si>
  <si>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</si>
  <si>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</si>
  <si>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</si>
  <si>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</si>
  <si>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</si>
  <si>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</si>
  <si>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</si>
  <si>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管きょ自体の法定耐用年数にはやや余裕ががあるため、現時点では処理施設の機器関係を中心に長寿命化対策として、機能の強化・改修に取り組み、維持修繕を含めた汚水処理費の削減を図り、歳出の抑制に努めている。</t>
    <rPh sb="0" eb="1">
      <t>カン</t>
    </rPh>
    <rPh sb="3" eb="5">
      <t>ジタイ</t>
    </rPh>
    <rPh sb="6" eb="8">
      <t>ホウテイ</t>
    </rPh>
    <rPh sb="8" eb="10">
      <t>タイヨウ</t>
    </rPh>
    <rPh sb="10" eb="12">
      <t>ネンスウ</t>
    </rPh>
    <rPh sb="16" eb="18">
      <t>ヨユウ</t>
    </rPh>
    <rPh sb="25" eb="28">
      <t>ゲンジテン</t>
    </rPh>
    <rPh sb="30" eb="32">
      <t>ショリ</t>
    </rPh>
    <rPh sb="32" eb="34">
      <t>シセツ</t>
    </rPh>
    <rPh sb="35" eb="37">
      <t>キキ</t>
    </rPh>
    <rPh sb="37" eb="39">
      <t>カンケイ</t>
    </rPh>
    <rPh sb="40" eb="42">
      <t>チュウシン</t>
    </rPh>
    <rPh sb="43" eb="44">
      <t>チョウ</t>
    </rPh>
    <rPh sb="44" eb="47">
      <t>ジュミョウカ</t>
    </rPh>
    <rPh sb="47" eb="49">
      <t>タイサク</t>
    </rPh>
    <rPh sb="53" eb="55">
      <t>キノウ</t>
    </rPh>
    <rPh sb="56" eb="58">
      <t>キョウカ</t>
    </rPh>
    <rPh sb="59" eb="61">
      <t>カイシュウ</t>
    </rPh>
    <rPh sb="62" eb="63">
      <t>ト</t>
    </rPh>
    <rPh sb="64" eb="65">
      <t>ク</t>
    </rPh>
    <rPh sb="67" eb="69">
      <t>イジ</t>
    </rPh>
    <rPh sb="69" eb="71">
      <t>シュウゼン</t>
    </rPh>
    <rPh sb="72" eb="73">
      <t>フク</t>
    </rPh>
    <rPh sb="75" eb="77">
      <t>オスイ</t>
    </rPh>
    <rPh sb="77" eb="79">
      <t>ショリ</t>
    </rPh>
    <rPh sb="79" eb="80">
      <t>ヒ</t>
    </rPh>
    <rPh sb="81" eb="83">
      <t>サクゲン</t>
    </rPh>
    <rPh sb="84" eb="85">
      <t>ハカ</t>
    </rPh>
    <rPh sb="87" eb="89">
      <t>サイシュツ</t>
    </rPh>
    <rPh sb="90" eb="92">
      <t>ヨクセイ</t>
    </rPh>
    <rPh sb="93" eb="94">
      <t>ツト</t>
    </rPh>
    <phoneticPr fontId="4"/>
  </si>
  <si>
    <t>当事業に関しては、市街地以上に高齢化が激しく、地区全体の人口自然減が懸念されるため、今後は更に施設利用率、使用料収入減が予測され厳しい経営が見込まれる。今後は、公共下水道への統合を念頭に具体な検討を行う段階を迎えている。
（施設統合による最適化を検討中）</t>
    <rPh sb="0" eb="1">
      <t>トウ</t>
    </rPh>
    <rPh sb="1" eb="3">
      <t>ジギョウ</t>
    </rPh>
    <rPh sb="4" eb="5">
      <t>カン</t>
    </rPh>
    <rPh sb="9" eb="12">
      <t>シガイチ</t>
    </rPh>
    <rPh sb="12" eb="14">
      <t>イジョウ</t>
    </rPh>
    <rPh sb="15" eb="18">
      <t>コウレイカ</t>
    </rPh>
    <rPh sb="19" eb="20">
      <t>ハゲ</t>
    </rPh>
    <rPh sb="23" eb="25">
      <t>チク</t>
    </rPh>
    <rPh sb="25" eb="27">
      <t>ゼンタイ</t>
    </rPh>
    <rPh sb="28" eb="30">
      <t>ジンコウ</t>
    </rPh>
    <rPh sb="30" eb="33">
      <t>シゼンゲン</t>
    </rPh>
    <rPh sb="34" eb="36">
      <t>ケネン</t>
    </rPh>
    <rPh sb="42" eb="44">
      <t>コンゴ</t>
    </rPh>
    <rPh sb="45" eb="46">
      <t>サラ</t>
    </rPh>
    <rPh sb="47" eb="49">
      <t>シセツ</t>
    </rPh>
    <rPh sb="49" eb="52">
      <t>リヨウリツ</t>
    </rPh>
    <rPh sb="53" eb="56">
      <t>シヨウリョウ</t>
    </rPh>
    <rPh sb="56" eb="58">
      <t>シュウニュウ</t>
    </rPh>
    <rPh sb="58" eb="59">
      <t>ゲン</t>
    </rPh>
    <rPh sb="60" eb="62">
      <t>ヨソク</t>
    </rPh>
    <rPh sb="64" eb="65">
      <t>キビ</t>
    </rPh>
    <rPh sb="67" eb="69">
      <t>ケイエイ</t>
    </rPh>
    <rPh sb="70" eb="72">
      <t>ミコ</t>
    </rPh>
    <rPh sb="76" eb="78">
      <t>コンゴ</t>
    </rPh>
    <rPh sb="80" eb="82">
      <t>コウキョウ</t>
    </rPh>
    <rPh sb="82" eb="85">
      <t>ゲスイドウ</t>
    </rPh>
    <rPh sb="87" eb="89">
      <t>トウゴウ</t>
    </rPh>
    <rPh sb="90" eb="92">
      <t>ネントウ</t>
    </rPh>
    <rPh sb="93" eb="95">
      <t>グタイ</t>
    </rPh>
    <rPh sb="96" eb="98">
      <t>ケントウ</t>
    </rPh>
    <rPh sb="99" eb="100">
      <t>オコナ</t>
    </rPh>
    <rPh sb="101" eb="103">
      <t>ダンカイ</t>
    </rPh>
    <rPh sb="104" eb="105">
      <t>ムカ</t>
    </rPh>
    <rPh sb="112" eb="114">
      <t>シセツ</t>
    </rPh>
    <rPh sb="114" eb="116">
      <t>トウゴウ</t>
    </rPh>
    <rPh sb="119" eb="122">
      <t>サイテキカ</t>
    </rPh>
    <rPh sb="123" eb="126">
      <t>ケントウチュウ</t>
    </rPh>
    <phoneticPr fontId="4"/>
  </si>
  <si>
    <t>収益的収支比率は改善傾向にあるが、依然として赤字経営状況が続いている。供用開始から約20年を経過し、施設の更新等が見込まれる中、起債償還に関する平準化を踏まえた事業推進を図っている。
なお、企業債残高に係る償還は、一般会計繰入金にて補填している。
収入の確保に向けた取り組みとして、未加入者を対象とした戸別訪問や加入促進キャンペーンを行い、加入率の向上に努め、僅かながらも収益の改善が図られている。</t>
    <rPh sb="0" eb="3">
      <t>シュウエキテキ</t>
    </rPh>
    <rPh sb="3" eb="5">
      <t>シュウシ</t>
    </rPh>
    <rPh sb="5" eb="7">
      <t>ヒリツ</t>
    </rPh>
    <rPh sb="8" eb="10">
      <t>カイゼン</t>
    </rPh>
    <rPh sb="10" eb="12">
      <t>ケイコウ</t>
    </rPh>
    <rPh sb="17" eb="19">
      <t>イゼン</t>
    </rPh>
    <rPh sb="22" eb="24">
      <t>アカジ</t>
    </rPh>
    <rPh sb="24" eb="26">
      <t>ケイエイ</t>
    </rPh>
    <rPh sb="26" eb="28">
      <t>ジョウキョウ</t>
    </rPh>
    <rPh sb="29" eb="30">
      <t>ツヅ</t>
    </rPh>
    <rPh sb="35" eb="37">
      <t>キョウヨウ</t>
    </rPh>
    <rPh sb="37" eb="39">
      <t>カイシ</t>
    </rPh>
    <rPh sb="41" eb="42">
      <t>ヤク</t>
    </rPh>
    <rPh sb="44" eb="45">
      <t>ネン</t>
    </rPh>
    <rPh sb="46" eb="48">
      <t>ケイカ</t>
    </rPh>
    <rPh sb="50" eb="52">
      <t>シセツ</t>
    </rPh>
    <rPh sb="53" eb="55">
      <t>コウシン</t>
    </rPh>
    <rPh sb="55" eb="56">
      <t>トウ</t>
    </rPh>
    <rPh sb="57" eb="59">
      <t>ミコ</t>
    </rPh>
    <rPh sb="62" eb="63">
      <t>ナカ</t>
    </rPh>
    <rPh sb="64" eb="66">
      <t>キサイ</t>
    </rPh>
    <rPh sb="66" eb="68">
      <t>ショウカン</t>
    </rPh>
    <rPh sb="69" eb="70">
      <t>カン</t>
    </rPh>
    <rPh sb="72" eb="75">
      <t>ヘイジュンカ</t>
    </rPh>
    <rPh sb="76" eb="77">
      <t>フ</t>
    </rPh>
    <rPh sb="80" eb="82">
      <t>ジギョウ</t>
    </rPh>
    <rPh sb="82" eb="84">
      <t>スイシン</t>
    </rPh>
    <rPh sb="85" eb="86">
      <t>ハカ</t>
    </rPh>
    <rPh sb="95" eb="97">
      <t>キギョウ</t>
    </rPh>
    <rPh sb="97" eb="98">
      <t>サイ</t>
    </rPh>
    <rPh sb="98" eb="100">
      <t>ザンダカ</t>
    </rPh>
    <rPh sb="101" eb="102">
      <t>カカ</t>
    </rPh>
    <rPh sb="103" eb="105">
      <t>ショウカン</t>
    </rPh>
    <rPh sb="107" eb="109">
      <t>イッパン</t>
    </rPh>
    <rPh sb="109" eb="111">
      <t>カイケイ</t>
    </rPh>
    <rPh sb="111" eb="113">
      <t>クリイレ</t>
    </rPh>
    <rPh sb="113" eb="114">
      <t>キン</t>
    </rPh>
    <rPh sb="116" eb="118">
      <t>ホテン</t>
    </rPh>
    <rPh sb="124" eb="126">
      <t>シュウニュウ</t>
    </rPh>
    <rPh sb="127" eb="129">
      <t>カクホ</t>
    </rPh>
    <rPh sb="130" eb="131">
      <t>ム</t>
    </rPh>
    <rPh sb="133" eb="134">
      <t>ト</t>
    </rPh>
    <rPh sb="135" eb="136">
      <t>ク</t>
    </rPh>
    <rPh sb="141" eb="145">
      <t>ミカニュウシャ</t>
    </rPh>
    <rPh sb="146" eb="148">
      <t>タイショウ</t>
    </rPh>
    <rPh sb="151" eb="153">
      <t>コベツ</t>
    </rPh>
    <rPh sb="153" eb="155">
      <t>ホウモン</t>
    </rPh>
    <rPh sb="156" eb="158">
      <t>カニュウ</t>
    </rPh>
    <rPh sb="158" eb="160">
      <t>ソクシン</t>
    </rPh>
    <rPh sb="167" eb="168">
      <t>オコナ</t>
    </rPh>
    <rPh sb="170" eb="172">
      <t>カニュウ</t>
    </rPh>
    <rPh sb="172" eb="173">
      <t>リツ</t>
    </rPh>
    <rPh sb="174" eb="176">
      <t>コウジョウ</t>
    </rPh>
    <rPh sb="177" eb="178">
      <t>ツト</t>
    </rPh>
    <rPh sb="180" eb="181">
      <t>ワズ</t>
    </rPh>
    <rPh sb="186" eb="188">
      <t>シュウエキ</t>
    </rPh>
    <rPh sb="189" eb="191">
      <t>カイゼン</t>
    </rPh>
    <rPh sb="192" eb="193">
      <t>ハカ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</si>
</sst>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421696"/>
        <c:axId val="1668602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0.08</c:v>
                </c:pt>
                <c:pt idx="1">
                  <c:v>0.06</c:v>
                </c:pt>
                <c:pt idx="2">
                  <c:v>0.03</c:v>
                </c:pt>
                <c:pt idx="3">
                  <c:v>0.02</c:v>
                </c:pt>
                <c:pt idx="4">
                  <c:v>0.01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421696"/>
        <c:axId val="166860288"/>
      </c:lineChart>
      <c:dateAx>
        <c:axId val="1334216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6860288"/>
        <c:crosses val="autoZero"/>
        <c:auto val="1"/>
        <c:lblOffset val="100"/>
        <c:baseTimeUnit val="years"/>
      </c:dateAx>
      <c:valAx>
        <c:axId val="1668602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34216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55.98</c:v>
                </c:pt>
                <c:pt idx="1">
                  <c:v>55.98</c:v>
                </c:pt>
                <c:pt idx="2">
                  <c:v>57.61</c:v>
                </c:pt>
                <c:pt idx="3">
                  <c:v>57.61</c:v>
                </c:pt>
                <c:pt idx="4">
                  <c:v>57.61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963584"/>
        <c:axId val="180982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46.85</c:v>
                </c:pt>
                <c:pt idx="1">
                  <c:v>46.06</c:v>
                </c:pt>
                <c:pt idx="2">
                  <c:v>53.78</c:v>
                </c:pt>
                <c:pt idx="3">
                  <c:v>53.24</c:v>
                </c:pt>
                <c:pt idx="4">
                  <c:v>52.31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963584"/>
        <c:axId val="180982144"/>
      </c:lineChart>
      <c:dateAx>
        <c:axId val="1809635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0982144"/>
        <c:crosses val="autoZero"/>
        <c:auto val="1"/>
        <c:lblOffset val="100"/>
        <c:baseTimeUnit val="years"/>
      </c:dateAx>
      <c:valAx>
        <c:axId val="180982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09635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69.11</c:v>
                </c:pt>
                <c:pt idx="1">
                  <c:v>71.430000000000007</c:v>
                </c:pt>
                <c:pt idx="2">
                  <c:v>72.849999999999994</c:v>
                </c:pt>
                <c:pt idx="3">
                  <c:v>72.849999999999994</c:v>
                </c:pt>
                <c:pt idx="4">
                  <c:v>73.98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000064"/>
        <c:axId val="1821900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73.78</c:v>
                </c:pt>
                <c:pt idx="1">
                  <c:v>72.989999999999995</c:v>
                </c:pt>
                <c:pt idx="2">
                  <c:v>84.06</c:v>
                </c:pt>
                <c:pt idx="3">
                  <c:v>84.07</c:v>
                </c:pt>
                <c:pt idx="4">
                  <c:v>84.32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000064"/>
        <c:axId val="182190080"/>
      </c:lineChart>
      <c:dateAx>
        <c:axId val="181000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2190080"/>
        <c:crosses val="autoZero"/>
        <c:auto val="1"/>
        <c:lblOffset val="100"/>
        <c:baseTimeUnit val="years"/>
      </c:dateAx>
      <c:valAx>
        <c:axId val="1821900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10000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93.28</c:v>
                </c:pt>
                <c:pt idx="1">
                  <c:v>91.88</c:v>
                </c:pt>
                <c:pt idx="2">
                  <c:v>70.5</c:v>
                </c:pt>
                <c:pt idx="3">
                  <c:v>91.14</c:v>
                </c:pt>
                <c:pt idx="4">
                  <c:v>95.71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570432"/>
        <c:axId val="189100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570432"/>
        <c:axId val="189100800"/>
      </c:lineChart>
      <c:dateAx>
        <c:axId val="187570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9100800"/>
        <c:crosses val="autoZero"/>
        <c:auto val="1"/>
        <c:lblOffset val="100"/>
        <c:baseTimeUnit val="years"/>
      </c:dateAx>
      <c:valAx>
        <c:axId val="189100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7570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173824"/>
        <c:axId val="198175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173824"/>
        <c:axId val="198175744"/>
      </c:lineChart>
      <c:dateAx>
        <c:axId val="198173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98175744"/>
        <c:crosses val="autoZero"/>
        <c:auto val="1"/>
        <c:lblOffset val="100"/>
        <c:baseTimeUnit val="years"/>
      </c:dateAx>
      <c:valAx>
        <c:axId val="198175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98173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407488"/>
        <c:axId val="13340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407488"/>
        <c:axId val="133409408"/>
      </c:lineChart>
      <c:dateAx>
        <c:axId val="1334074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3409408"/>
        <c:crosses val="autoZero"/>
        <c:auto val="1"/>
        <c:lblOffset val="100"/>
        <c:baseTimeUnit val="years"/>
      </c:dateAx>
      <c:valAx>
        <c:axId val="133409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34074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427584"/>
        <c:axId val="13342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427584"/>
        <c:axId val="133429504"/>
      </c:lineChart>
      <c:dateAx>
        <c:axId val="1334275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3429504"/>
        <c:crosses val="autoZero"/>
        <c:auto val="1"/>
        <c:lblOffset val="100"/>
        <c:baseTimeUnit val="years"/>
      </c:dateAx>
      <c:valAx>
        <c:axId val="13342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34275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871424"/>
        <c:axId val="1668733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871424"/>
        <c:axId val="166873344"/>
      </c:lineChart>
      <c:dateAx>
        <c:axId val="1668714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6873344"/>
        <c:crosses val="autoZero"/>
        <c:auto val="1"/>
        <c:lblOffset val="100"/>
        <c:baseTimeUnit val="years"/>
      </c:dateAx>
      <c:valAx>
        <c:axId val="1668733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68714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887424"/>
        <c:axId val="1668893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1224.75</c:v>
                </c:pt>
                <c:pt idx="1">
                  <c:v>1144.05</c:v>
                </c:pt>
                <c:pt idx="2">
                  <c:v>1126.77</c:v>
                </c:pt>
                <c:pt idx="3">
                  <c:v>1044.8</c:v>
                </c:pt>
                <c:pt idx="4">
                  <c:v>1081.8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887424"/>
        <c:axId val="166889344"/>
      </c:lineChart>
      <c:dateAx>
        <c:axId val="1668874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6889344"/>
        <c:crosses val="autoZero"/>
        <c:auto val="1"/>
        <c:lblOffset val="100"/>
        <c:baseTimeUnit val="years"/>
      </c:dateAx>
      <c:valAx>
        <c:axId val="1668893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68874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141.4</c:v>
                </c:pt>
                <c:pt idx="1">
                  <c:v>75.349999999999994</c:v>
                </c:pt>
                <c:pt idx="2">
                  <c:v>109.1</c:v>
                </c:pt>
                <c:pt idx="3">
                  <c:v>68.47</c:v>
                </c:pt>
                <c:pt idx="4">
                  <c:v>109.96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6902784"/>
        <c:axId val="166904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42.13</c:v>
                </c:pt>
                <c:pt idx="1">
                  <c:v>42.48</c:v>
                </c:pt>
                <c:pt idx="2">
                  <c:v>50.9</c:v>
                </c:pt>
                <c:pt idx="3">
                  <c:v>50.82</c:v>
                </c:pt>
                <c:pt idx="4">
                  <c:v>52.19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902784"/>
        <c:axId val="166904960"/>
      </c:lineChart>
      <c:dateAx>
        <c:axId val="1669027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6904960"/>
        <c:crosses val="autoZero"/>
        <c:auto val="1"/>
        <c:lblOffset val="100"/>
        <c:baseTimeUnit val="years"/>
      </c:dateAx>
      <c:valAx>
        <c:axId val="166904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69027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86.78</c:v>
                </c:pt>
                <c:pt idx="1">
                  <c:v>165.78</c:v>
                </c:pt>
                <c:pt idx="2">
                  <c:v>114.08</c:v>
                </c:pt>
                <c:pt idx="3">
                  <c:v>186.9</c:v>
                </c:pt>
                <c:pt idx="4">
                  <c:v>118.33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947584"/>
        <c:axId val="1809538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348.41</c:v>
                </c:pt>
                <c:pt idx="1">
                  <c:v>343.8</c:v>
                </c:pt>
                <c:pt idx="2">
                  <c:v>293.27</c:v>
                </c:pt>
                <c:pt idx="3">
                  <c:v>300.52</c:v>
                </c:pt>
                <c:pt idx="4">
                  <c:v>296.14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947584"/>
        <c:axId val="180953856"/>
      </c:lineChart>
      <c:dateAx>
        <c:axId val="1809475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80953856"/>
        <c:crosses val="autoZero"/>
        <c:auto val="1"/>
        <c:lblOffset val="100"/>
        <c:baseTimeUnit val="years"/>
      </c:dateAx>
      <c:valAx>
        <c:axId val="1809538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809475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【1,015.77】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【84.50】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【289.81】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J42" zoomScaleNormal="100" workbookViewId="0">
      <selection activeCell="BL83" sqref="BL83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高知県　宿毛市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2"/>
      <c r="D7" s="42"/>
      <c r="E7" s="42"/>
      <c r="F7" s="42"/>
      <c r="G7" s="42"/>
      <c r="H7" s="42"/>
      <c r="I7" s="42" t="s">
        <v>2</v>
      </c>
      <c r="J7" s="42"/>
      <c r="K7" s="42"/>
      <c r="L7" s="42"/>
      <c r="M7" s="42"/>
      <c r="N7" s="42"/>
      <c r="O7" s="42"/>
      <c r="P7" s="42" t="s">
        <v>3</v>
      </c>
      <c r="Q7" s="42"/>
      <c r="R7" s="42"/>
      <c r="S7" s="42"/>
      <c r="T7" s="42"/>
      <c r="U7" s="42"/>
      <c r="V7" s="42"/>
      <c r="W7" s="42" t="s">
        <v>4</v>
      </c>
      <c r="X7" s="42"/>
      <c r="Y7" s="42"/>
      <c r="Z7" s="42"/>
      <c r="AA7" s="42"/>
      <c r="AB7" s="42"/>
      <c r="AC7" s="42"/>
      <c r="AD7" s="3"/>
      <c r="AE7" s="3"/>
      <c r="AF7" s="3"/>
      <c r="AG7" s="3"/>
      <c r="AH7" s="3"/>
      <c r="AI7" s="3"/>
      <c r="AJ7" s="3"/>
      <c r="AK7" s="3"/>
      <c r="AL7" s="42" t="s">
        <v>5</v>
      </c>
      <c r="AM7" s="42"/>
      <c r="AN7" s="42"/>
      <c r="AO7" s="42"/>
      <c r="AP7" s="42"/>
      <c r="AQ7" s="42"/>
      <c r="AR7" s="42"/>
      <c r="AS7" s="42"/>
      <c r="AT7" s="42" t="s">
        <v>6</v>
      </c>
      <c r="AU7" s="42"/>
      <c r="AV7" s="42"/>
      <c r="AW7" s="42"/>
      <c r="AX7" s="42"/>
      <c r="AY7" s="42"/>
      <c r="AZ7" s="42"/>
      <c r="BA7" s="42"/>
      <c r="BB7" s="42" t="s">
        <v>7</v>
      </c>
      <c r="BC7" s="42"/>
      <c r="BD7" s="42"/>
      <c r="BE7" s="42"/>
      <c r="BF7" s="42"/>
      <c r="BG7" s="42"/>
      <c r="BH7" s="42"/>
      <c r="BI7" s="42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46" t="str">
        <f>データ!I6</f>
        <v>法非適用</v>
      </c>
      <c r="C8" s="46"/>
      <c r="D8" s="46"/>
      <c r="E8" s="46"/>
      <c r="F8" s="46"/>
      <c r="G8" s="46"/>
      <c r="H8" s="46"/>
      <c r="I8" s="46" t="str">
        <f>データ!J6</f>
        <v>下水道事業</v>
      </c>
      <c r="J8" s="46"/>
      <c r="K8" s="46"/>
      <c r="L8" s="46"/>
      <c r="M8" s="46"/>
      <c r="N8" s="46"/>
      <c r="O8" s="46"/>
      <c r="P8" s="46" t="str">
        <f>データ!K6</f>
        <v>農業集落排水</v>
      </c>
      <c r="Q8" s="46"/>
      <c r="R8" s="46"/>
      <c r="S8" s="46"/>
      <c r="T8" s="46"/>
      <c r="U8" s="46"/>
      <c r="V8" s="46"/>
      <c r="W8" s="46" t="str">
        <f>データ!L6</f>
        <v>F2</v>
      </c>
      <c r="X8" s="46"/>
      <c r="Y8" s="46"/>
      <c r="Z8" s="46"/>
      <c r="AA8" s="46"/>
      <c r="AB8" s="46"/>
      <c r="AC8" s="46"/>
      <c r="AD8" s="3"/>
      <c r="AE8" s="3"/>
      <c r="AF8" s="3"/>
      <c r="AG8" s="3"/>
      <c r="AH8" s="3"/>
      <c r="AI8" s="3"/>
      <c r="AJ8" s="3"/>
      <c r="AK8" s="3"/>
      <c r="AL8" s="47">
        <f>データ!R6</f>
        <v>21598</v>
      </c>
      <c r="AM8" s="47"/>
      <c r="AN8" s="47"/>
      <c r="AO8" s="47"/>
      <c r="AP8" s="47"/>
      <c r="AQ8" s="47"/>
      <c r="AR8" s="47"/>
      <c r="AS8" s="47"/>
      <c r="AT8" s="43">
        <f>データ!S6</f>
        <v>286.19</v>
      </c>
      <c r="AU8" s="43"/>
      <c r="AV8" s="43"/>
      <c r="AW8" s="43"/>
      <c r="AX8" s="43"/>
      <c r="AY8" s="43"/>
      <c r="AZ8" s="43"/>
      <c r="BA8" s="43"/>
      <c r="BB8" s="43">
        <f>データ!T6</f>
        <v>75.47</v>
      </c>
      <c r="BC8" s="43"/>
      <c r="BD8" s="43"/>
      <c r="BE8" s="43"/>
      <c r="BF8" s="43"/>
      <c r="BG8" s="43"/>
      <c r="BH8" s="43"/>
      <c r="BI8" s="43"/>
      <c r="BJ8" s="3"/>
      <c r="BK8" s="3"/>
      <c r="BL8" s="44" t="s">
        <v>9</v>
      </c>
      <c r="BM8" s="45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2" t="s">
        <v>11</v>
      </c>
      <c r="C9" s="42"/>
      <c r="D9" s="42"/>
      <c r="E9" s="42"/>
      <c r="F9" s="42"/>
      <c r="G9" s="42"/>
      <c r="H9" s="42"/>
      <c r="I9" s="42" t="s">
        <v>12</v>
      </c>
      <c r="J9" s="42"/>
      <c r="K9" s="42"/>
      <c r="L9" s="42"/>
      <c r="M9" s="42"/>
      <c r="N9" s="42"/>
      <c r="O9" s="42"/>
      <c r="P9" s="42" t="s">
        <v>13</v>
      </c>
      <c r="Q9" s="42"/>
      <c r="R9" s="42"/>
      <c r="S9" s="42"/>
      <c r="T9" s="42"/>
      <c r="U9" s="42"/>
      <c r="V9" s="42"/>
      <c r="W9" s="42" t="s">
        <v>14</v>
      </c>
      <c r="X9" s="42"/>
      <c r="Y9" s="42"/>
      <c r="Z9" s="42"/>
      <c r="AA9" s="42"/>
      <c r="AB9" s="42"/>
      <c r="AC9" s="42"/>
      <c r="AD9" s="42" t="s">
        <v>15</v>
      </c>
      <c r="AE9" s="42"/>
      <c r="AF9" s="42"/>
      <c r="AG9" s="42"/>
      <c r="AH9" s="42"/>
      <c r="AI9" s="42"/>
      <c r="AJ9" s="42"/>
      <c r="AK9" s="3"/>
      <c r="AL9" s="42" t="s">
        <v>16</v>
      </c>
      <c r="AM9" s="42"/>
      <c r="AN9" s="42"/>
      <c r="AO9" s="42"/>
      <c r="AP9" s="42"/>
      <c r="AQ9" s="42"/>
      <c r="AR9" s="42"/>
      <c r="AS9" s="42"/>
      <c r="AT9" s="42" t="s">
        <v>17</v>
      </c>
      <c r="AU9" s="42"/>
      <c r="AV9" s="42"/>
      <c r="AW9" s="42"/>
      <c r="AX9" s="42"/>
      <c r="AY9" s="42"/>
      <c r="AZ9" s="42"/>
      <c r="BA9" s="42"/>
      <c r="BB9" s="42" t="s">
        <v>18</v>
      </c>
      <c r="BC9" s="42"/>
      <c r="BD9" s="42"/>
      <c r="BE9" s="42"/>
      <c r="BF9" s="42"/>
      <c r="BG9" s="42"/>
      <c r="BH9" s="42"/>
      <c r="BI9" s="42"/>
      <c r="BJ9" s="3"/>
      <c r="BK9" s="3"/>
      <c r="BL9" s="48" t="s">
        <v>19</v>
      </c>
      <c r="BM9" s="49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3" t="str">
        <f>データ!M6</f>
        <v>-</v>
      </c>
      <c r="C10" s="43"/>
      <c r="D10" s="43"/>
      <c r="E10" s="43"/>
      <c r="F10" s="43"/>
      <c r="G10" s="43"/>
      <c r="H10" s="43"/>
      <c r="I10" s="43" t="str">
        <f>データ!N6</f>
        <v>該当数値なし</v>
      </c>
      <c r="J10" s="43"/>
      <c r="K10" s="43"/>
      <c r="L10" s="43"/>
      <c r="M10" s="43"/>
      <c r="N10" s="43"/>
      <c r="O10" s="43"/>
      <c r="P10" s="43">
        <f>データ!O6</f>
        <v>2.46</v>
      </c>
      <c r="Q10" s="43"/>
      <c r="R10" s="43"/>
      <c r="S10" s="43"/>
      <c r="T10" s="43"/>
      <c r="U10" s="43"/>
      <c r="V10" s="43"/>
      <c r="W10" s="43">
        <f>データ!P6</f>
        <v>83.35</v>
      </c>
      <c r="X10" s="43"/>
      <c r="Y10" s="43"/>
      <c r="Z10" s="43"/>
      <c r="AA10" s="43"/>
      <c r="AB10" s="43"/>
      <c r="AC10" s="43"/>
      <c r="AD10" s="47">
        <f>データ!Q6</f>
        <v>2205</v>
      </c>
      <c r="AE10" s="47"/>
      <c r="AF10" s="47"/>
      <c r="AG10" s="47"/>
      <c r="AH10" s="47"/>
      <c r="AI10" s="47"/>
      <c r="AJ10" s="47"/>
      <c r="AK10" s="2"/>
      <c r="AL10" s="47">
        <f>データ!U6</f>
        <v>515</v>
      </c>
      <c r="AM10" s="47"/>
      <c r="AN10" s="47"/>
      <c r="AO10" s="47"/>
      <c r="AP10" s="47"/>
      <c r="AQ10" s="47"/>
      <c r="AR10" s="47"/>
      <c r="AS10" s="47"/>
      <c r="AT10" s="43">
        <f>データ!V6</f>
        <v>0.12</v>
      </c>
      <c r="AU10" s="43"/>
      <c r="AV10" s="43"/>
      <c r="AW10" s="43"/>
      <c r="AX10" s="43"/>
      <c r="AY10" s="43"/>
      <c r="AZ10" s="43"/>
      <c r="BA10" s="43"/>
      <c r="BB10" s="43">
        <f>データ!W6</f>
        <v>4291.67</v>
      </c>
      <c r="BC10" s="43"/>
      <c r="BD10" s="43"/>
      <c r="BE10" s="43"/>
      <c r="BF10" s="43"/>
      <c r="BG10" s="43"/>
      <c r="BH10" s="43"/>
      <c r="BI10" s="43"/>
      <c r="BJ10" s="2"/>
      <c r="BK10" s="2"/>
      <c r="BL10" s="50" t="s">
        <v>21</v>
      </c>
      <c r="BM10" s="51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2" t="s">
        <v>23</v>
      </c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</row>
    <row r="14" spans="1:78" ht="13.5" customHeight="1">
      <c r="A14" s="2"/>
      <c r="B14" s="54" t="s">
        <v>24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6"/>
      <c r="BK14" s="2"/>
      <c r="BL14" s="60" t="s">
        <v>25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>
      <c r="A15" s="2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9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66" t="s">
        <v>110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>
      <c r="A34" s="2"/>
      <c r="B34" s="16"/>
      <c r="C34" s="72" t="s">
        <v>26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19"/>
      <c r="R34" s="72" t="s">
        <v>27</v>
      </c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19"/>
      <c r="AG34" s="72" t="s">
        <v>28</v>
      </c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19"/>
      <c r="AV34" s="72" t="s">
        <v>29</v>
      </c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  <c r="BH34" s="72"/>
      <c r="BI34" s="72"/>
      <c r="BJ34" s="18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>
      <c r="A35" s="2"/>
      <c r="B35" s="16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19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19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19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  <c r="BH35" s="72"/>
      <c r="BI35" s="72"/>
      <c r="BJ35" s="18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0" t="s">
        <v>30</v>
      </c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3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66" t="s">
        <v>108</v>
      </c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66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66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66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66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66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66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66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66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8"/>
    </row>
    <row r="56" spans="1:78" ht="13.5" customHeight="1">
      <c r="A56" s="2"/>
      <c r="B56" s="16"/>
      <c r="C56" s="72" t="s">
        <v>31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19"/>
      <c r="R56" s="72" t="s">
        <v>32</v>
      </c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19"/>
      <c r="AG56" s="72" t="s">
        <v>33</v>
      </c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19"/>
      <c r="AV56" s="72" t="s">
        <v>34</v>
      </c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18"/>
      <c r="BK56" s="2"/>
      <c r="BL56" s="66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8"/>
    </row>
    <row r="57" spans="1:78" ht="13.5" customHeight="1">
      <c r="A57" s="2"/>
      <c r="B57" s="16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19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19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19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  <c r="BH57" s="72"/>
      <c r="BI57" s="72"/>
      <c r="BJ57" s="18"/>
      <c r="BK57" s="2"/>
      <c r="BL57" s="66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66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66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8"/>
    </row>
    <row r="60" spans="1:78" ht="13.5" customHeight="1">
      <c r="A60" s="2"/>
      <c r="B60" s="57" t="s">
        <v>35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9"/>
      <c r="BK60" s="2"/>
      <c r="BL60" s="66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8"/>
    </row>
    <row r="61" spans="1:78" ht="13.5" customHeight="1">
      <c r="A61" s="2"/>
      <c r="B61" s="5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9"/>
      <c r="BK61" s="2"/>
      <c r="BL61" s="66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66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9"/>
      <c r="BM63" s="70"/>
      <c r="BN63" s="70"/>
      <c r="BO63" s="70"/>
      <c r="BP63" s="70"/>
      <c r="BQ63" s="70"/>
      <c r="BR63" s="70"/>
      <c r="BS63" s="70"/>
      <c r="BT63" s="70"/>
      <c r="BU63" s="70"/>
      <c r="BV63" s="70"/>
      <c r="BW63" s="70"/>
      <c r="BX63" s="70"/>
      <c r="BY63" s="70"/>
      <c r="BZ63" s="7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0" t="s">
        <v>36</v>
      </c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3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66" t="s">
        <v>109</v>
      </c>
      <c r="BM66" s="67"/>
      <c r="BN66" s="67"/>
      <c r="BO66" s="67"/>
      <c r="BP66" s="67"/>
      <c r="BQ66" s="67"/>
      <c r="BR66" s="67"/>
      <c r="BS66" s="67"/>
      <c r="BT66" s="67"/>
      <c r="BU66" s="67"/>
      <c r="BV66" s="67"/>
      <c r="BW66" s="67"/>
      <c r="BX66" s="67"/>
      <c r="BY66" s="67"/>
      <c r="BZ66" s="6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66"/>
      <c r="BM67" s="67"/>
      <c r="BN67" s="67"/>
      <c r="BO67" s="67"/>
      <c r="BP67" s="67"/>
      <c r="BQ67" s="67"/>
      <c r="BR67" s="67"/>
      <c r="BS67" s="67"/>
      <c r="BT67" s="67"/>
      <c r="BU67" s="67"/>
      <c r="BV67" s="67"/>
      <c r="BW67" s="67"/>
      <c r="BX67" s="67"/>
      <c r="BY67" s="67"/>
      <c r="BZ67" s="6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66"/>
      <c r="BM68" s="67"/>
      <c r="BN68" s="67"/>
      <c r="BO68" s="67"/>
      <c r="BP68" s="67"/>
      <c r="BQ68" s="67"/>
      <c r="BR68" s="67"/>
      <c r="BS68" s="67"/>
      <c r="BT68" s="67"/>
      <c r="BU68" s="67"/>
      <c r="BV68" s="67"/>
      <c r="BW68" s="67"/>
      <c r="BX68" s="67"/>
      <c r="BY68" s="67"/>
      <c r="BZ68" s="6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66"/>
      <c r="BM69" s="67"/>
      <c r="BN69" s="67"/>
      <c r="BO69" s="67"/>
      <c r="BP69" s="67"/>
      <c r="BQ69" s="67"/>
      <c r="BR69" s="67"/>
      <c r="BS69" s="67"/>
      <c r="BT69" s="67"/>
      <c r="BU69" s="67"/>
      <c r="BV69" s="67"/>
      <c r="BW69" s="67"/>
      <c r="BX69" s="67"/>
      <c r="BY69" s="67"/>
      <c r="BZ69" s="6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66"/>
      <c r="BM70" s="67"/>
      <c r="BN70" s="67"/>
      <c r="BO70" s="67"/>
      <c r="BP70" s="67"/>
      <c r="BQ70" s="67"/>
      <c r="BR70" s="67"/>
      <c r="BS70" s="67"/>
      <c r="BT70" s="67"/>
      <c r="BU70" s="67"/>
      <c r="BV70" s="67"/>
      <c r="BW70" s="67"/>
      <c r="BX70" s="67"/>
      <c r="BY70" s="67"/>
      <c r="BZ70" s="6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66"/>
      <c r="BM71" s="67"/>
      <c r="BN71" s="67"/>
      <c r="BO71" s="67"/>
      <c r="BP71" s="67"/>
      <c r="BQ71" s="67"/>
      <c r="BR71" s="67"/>
      <c r="BS71" s="67"/>
      <c r="BT71" s="67"/>
      <c r="BU71" s="67"/>
      <c r="BV71" s="67"/>
      <c r="BW71" s="67"/>
      <c r="BX71" s="67"/>
      <c r="BY71" s="67"/>
      <c r="BZ71" s="6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66"/>
      <c r="BM72" s="67"/>
      <c r="BN72" s="67"/>
      <c r="BO72" s="67"/>
      <c r="BP72" s="67"/>
      <c r="BQ72" s="67"/>
      <c r="BR72" s="67"/>
      <c r="BS72" s="67"/>
      <c r="BT72" s="67"/>
      <c r="BU72" s="67"/>
      <c r="BV72" s="67"/>
      <c r="BW72" s="67"/>
      <c r="BX72" s="67"/>
      <c r="BY72" s="67"/>
      <c r="BZ72" s="6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66"/>
      <c r="BM73" s="67"/>
      <c r="BN73" s="67"/>
      <c r="BO73" s="67"/>
      <c r="BP73" s="67"/>
      <c r="BQ73" s="67"/>
      <c r="BR73" s="67"/>
      <c r="BS73" s="67"/>
      <c r="BT73" s="67"/>
      <c r="BU73" s="67"/>
      <c r="BV73" s="67"/>
      <c r="BW73" s="67"/>
      <c r="BX73" s="67"/>
      <c r="BY73" s="67"/>
      <c r="BZ73" s="6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66"/>
      <c r="BM74" s="67"/>
      <c r="BN74" s="67"/>
      <c r="BO74" s="67"/>
      <c r="BP74" s="67"/>
      <c r="BQ74" s="67"/>
      <c r="BR74" s="67"/>
      <c r="BS74" s="67"/>
      <c r="BT74" s="67"/>
      <c r="BU74" s="67"/>
      <c r="BV74" s="67"/>
      <c r="BW74" s="67"/>
      <c r="BX74" s="67"/>
      <c r="BY74" s="67"/>
      <c r="BZ74" s="6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66"/>
      <c r="BM75" s="67"/>
      <c r="BN75" s="67"/>
      <c r="BO75" s="67"/>
      <c r="BP75" s="67"/>
      <c r="BQ75" s="67"/>
      <c r="BR75" s="67"/>
      <c r="BS75" s="67"/>
      <c r="BT75" s="67"/>
      <c r="BU75" s="67"/>
      <c r="BV75" s="67"/>
      <c r="BW75" s="67"/>
      <c r="BX75" s="67"/>
      <c r="BY75" s="67"/>
      <c r="BZ75" s="6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66"/>
      <c r="BM76" s="67"/>
      <c r="BN76" s="67"/>
      <c r="BO76" s="67"/>
      <c r="BP76" s="67"/>
      <c r="BQ76" s="67"/>
      <c r="BR76" s="67"/>
      <c r="BS76" s="67"/>
      <c r="BT76" s="67"/>
      <c r="BU76" s="67"/>
      <c r="BV76" s="67"/>
      <c r="BW76" s="67"/>
      <c r="BX76" s="67"/>
      <c r="BY76" s="67"/>
      <c r="BZ76" s="6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66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7"/>
      <c r="BZ77" s="6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66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7"/>
      <c r="BZ78" s="68"/>
    </row>
    <row r="79" spans="1:78" ht="13.5" customHeight="1">
      <c r="A79" s="2"/>
      <c r="B79" s="16"/>
      <c r="C79" s="72" t="s">
        <v>37</v>
      </c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19"/>
      <c r="V79" s="19"/>
      <c r="W79" s="72" t="s">
        <v>38</v>
      </c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19"/>
      <c r="AP79" s="19"/>
      <c r="AQ79" s="72" t="s">
        <v>39</v>
      </c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  <c r="BH79" s="72"/>
      <c r="BI79" s="17"/>
      <c r="BJ79" s="18"/>
      <c r="BK79" s="2"/>
      <c r="BL79" s="66"/>
      <c r="BM79" s="67"/>
      <c r="BN79" s="67"/>
      <c r="BO79" s="67"/>
      <c r="BP79" s="67"/>
      <c r="BQ79" s="67"/>
      <c r="BR79" s="67"/>
      <c r="BS79" s="67"/>
      <c r="BT79" s="67"/>
      <c r="BU79" s="67"/>
      <c r="BV79" s="67"/>
      <c r="BW79" s="67"/>
      <c r="BX79" s="67"/>
      <c r="BY79" s="67"/>
      <c r="BZ79" s="68"/>
    </row>
    <row r="80" spans="1:78" ht="13.5" customHeight="1">
      <c r="A80" s="2"/>
      <c r="B80" s="16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19"/>
      <c r="V80" s="19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19"/>
      <c r="AP80" s="19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17"/>
      <c r="BJ80" s="18"/>
      <c r="BK80" s="2"/>
      <c r="BL80" s="66"/>
      <c r="BM80" s="67"/>
      <c r="BN80" s="67"/>
      <c r="BO80" s="67"/>
      <c r="BP80" s="67"/>
      <c r="BQ80" s="67"/>
      <c r="BR80" s="67"/>
      <c r="BS80" s="67"/>
      <c r="BT80" s="67"/>
      <c r="BU80" s="67"/>
      <c r="BV80" s="67"/>
      <c r="BW80" s="67"/>
      <c r="BX80" s="67"/>
      <c r="BY80" s="67"/>
      <c r="BZ80" s="6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66"/>
      <c r="BM81" s="67"/>
      <c r="BN81" s="67"/>
      <c r="BO81" s="67"/>
      <c r="BP81" s="67"/>
      <c r="BQ81" s="67"/>
      <c r="BR81" s="67"/>
      <c r="BS81" s="67"/>
      <c r="BT81" s="67"/>
      <c r="BU81" s="67"/>
      <c r="BV81" s="67"/>
      <c r="BW81" s="67"/>
      <c r="BX81" s="67"/>
      <c r="BY81" s="67"/>
      <c r="BZ81" s="6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9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2:BZ4"/>
    <mergeCell ref="B6:AC6"/>
    <mergeCell ref="B7:H7"/>
    <mergeCell ref="I7:O7"/>
    <mergeCell ref="P7:V7"/>
    <mergeCell ref="W7:AC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2015</v>
      </c>
      <c r="C6" s="31">
        <f t="shared" ref="C6:W6" si="3">C7</f>
        <v>392081</v>
      </c>
      <c r="D6" s="31">
        <f t="shared" si="3"/>
        <v>47</v>
      </c>
      <c r="E6" s="31">
        <f t="shared" si="3"/>
        <v>17</v>
      </c>
      <c r="F6" s="31">
        <f t="shared" si="3"/>
        <v>5</v>
      </c>
      <c r="G6" s="31">
        <f t="shared" si="3"/>
        <v>0</v>
      </c>
      <c r="H6" s="31" t="str">
        <f t="shared" si="3"/>
        <v>高知県　宿毛市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農業集落排水</v>
      </c>
      <c r="L6" s="31" t="str">
        <f t="shared" si="3"/>
        <v>F2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2.46</v>
      </c>
      <c r="P6" s="32">
        <f t="shared" si="3"/>
        <v>83.35</v>
      </c>
      <c r="Q6" s="32">
        <f t="shared" si="3"/>
        <v>2205</v>
      </c>
      <c r="R6" s="32">
        <f t="shared" si="3"/>
        <v>21598</v>
      </c>
      <c r="S6" s="32">
        <f t="shared" si="3"/>
        <v>286.19</v>
      </c>
      <c r="T6" s="32">
        <f t="shared" si="3"/>
        <v>75.47</v>
      </c>
      <c r="U6" s="32">
        <f t="shared" si="3"/>
        <v>515</v>
      </c>
      <c r="V6" s="32">
        <f t="shared" si="3"/>
        <v>0.12</v>
      </c>
      <c r="W6" s="32">
        <f t="shared" si="3"/>
        <v>4291.67</v>
      </c>
      <c r="X6" s="33">
        <f>IF(X7="",NA(),X7)</f>
        <v>93.28</v>
      </c>
      <c r="Y6" s="33">
        <f t="shared" ref="Y6:AG6" si="4">IF(Y7="",NA(),Y7)</f>
        <v>91.88</v>
      </c>
      <c r="Z6" s="33">
        <f t="shared" si="4"/>
        <v>70.5</v>
      </c>
      <c r="AA6" s="33">
        <f t="shared" si="4"/>
        <v>91.14</v>
      </c>
      <c r="AB6" s="33">
        <f t="shared" si="4"/>
        <v>95.71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2">
        <f>IF(BE7="",NA(),BE7)</f>
        <v>0</v>
      </c>
      <c r="BF6" s="32">
        <f t="shared" ref="BF6:BN6" si="7">IF(BF7="",NA(),BF7)</f>
        <v>0</v>
      </c>
      <c r="BG6" s="32">
        <f t="shared" si="7"/>
        <v>0</v>
      </c>
      <c r="BH6" s="32">
        <f t="shared" si="7"/>
        <v>0</v>
      </c>
      <c r="BI6" s="32">
        <f t="shared" si="7"/>
        <v>0</v>
      </c>
      <c r="BJ6" s="33">
        <f t="shared" si="7"/>
        <v>1224.75</v>
      </c>
      <c r="BK6" s="33">
        <f t="shared" si="7"/>
        <v>1144.05</v>
      </c>
      <c r="BL6" s="33">
        <f t="shared" si="7"/>
        <v>1126.77</v>
      </c>
      <c r="BM6" s="33">
        <f t="shared" si="7"/>
        <v>1044.8</v>
      </c>
      <c r="BN6" s="33">
        <f t="shared" si="7"/>
        <v>1081.8</v>
      </c>
      <c r="BO6" s="32" t="str">
        <f>IF(BO7="","",IF(BO7="-","【-】","【"&amp;SUBSTITUTE(TEXT(BO7,"#,##0.00"),"-","△")&amp;"】"))</f>
        <v>【1,015.77】</v>
      </c>
      <c r="BP6" s="33">
        <f>IF(BP7="",NA(),BP7)</f>
        <v>141.4</v>
      </c>
      <c r="BQ6" s="33">
        <f t="shared" ref="BQ6:BY6" si="8">IF(BQ7="",NA(),BQ7)</f>
        <v>75.349999999999994</v>
      </c>
      <c r="BR6" s="33">
        <f t="shared" si="8"/>
        <v>109.1</v>
      </c>
      <c r="BS6" s="33">
        <f t="shared" si="8"/>
        <v>68.47</v>
      </c>
      <c r="BT6" s="33">
        <f t="shared" si="8"/>
        <v>109.96</v>
      </c>
      <c r="BU6" s="33">
        <f t="shared" si="8"/>
        <v>42.13</v>
      </c>
      <c r="BV6" s="33">
        <f t="shared" si="8"/>
        <v>42.48</v>
      </c>
      <c r="BW6" s="33">
        <f t="shared" si="8"/>
        <v>50.9</v>
      </c>
      <c r="BX6" s="33">
        <f t="shared" si="8"/>
        <v>50.82</v>
      </c>
      <c r="BY6" s="33">
        <f t="shared" si="8"/>
        <v>52.19</v>
      </c>
      <c r="BZ6" s="32" t="str">
        <f>IF(BZ7="","",IF(BZ7="-","【-】","【"&amp;SUBSTITUTE(TEXT(BZ7,"#,##0.00"),"-","△")&amp;"】"))</f>
        <v>【52.78】</v>
      </c>
      <c r="CA6" s="33">
        <f>IF(CA7="",NA(),CA7)</f>
        <v>86.78</v>
      </c>
      <c r="CB6" s="33">
        <f t="shared" ref="CB6:CJ6" si="9">IF(CB7="",NA(),CB7)</f>
        <v>165.78</v>
      </c>
      <c r="CC6" s="33">
        <f t="shared" si="9"/>
        <v>114.08</v>
      </c>
      <c r="CD6" s="33">
        <f t="shared" si="9"/>
        <v>186.9</v>
      </c>
      <c r="CE6" s="33">
        <f t="shared" si="9"/>
        <v>118.33</v>
      </c>
      <c r="CF6" s="33">
        <f t="shared" si="9"/>
        <v>348.41</v>
      </c>
      <c r="CG6" s="33">
        <f t="shared" si="9"/>
        <v>343.8</v>
      </c>
      <c r="CH6" s="33">
        <f t="shared" si="9"/>
        <v>293.27</v>
      </c>
      <c r="CI6" s="33">
        <f t="shared" si="9"/>
        <v>300.52</v>
      </c>
      <c r="CJ6" s="33">
        <f t="shared" si="9"/>
        <v>296.14</v>
      </c>
      <c r="CK6" s="32" t="str">
        <f>IF(CK7="","",IF(CK7="-","【-】","【"&amp;SUBSTITUTE(TEXT(CK7,"#,##0.00"),"-","△")&amp;"】"))</f>
        <v>【289.81】</v>
      </c>
      <c r="CL6" s="33">
        <f>IF(CL7="",NA(),CL7)</f>
        <v>55.98</v>
      </c>
      <c r="CM6" s="33">
        <f t="shared" ref="CM6:CU6" si="10">IF(CM7="",NA(),CM7)</f>
        <v>55.98</v>
      </c>
      <c r="CN6" s="33">
        <f t="shared" si="10"/>
        <v>57.61</v>
      </c>
      <c r="CO6" s="33">
        <f t="shared" si="10"/>
        <v>57.61</v>
      </c>
      <c r="CP6" s="33">
        <f t="shared" si="10"/>
        <v>57.61</v>
      </c>
      <c r="CQ6" s="33">
        <f t="shared" si="10"/>
        <v>46.85</v>
      </c>
      <c r="CR6" s="33">
        <f t="shared" si="10"/>
        <v>46.06</v>
      </c>
      <c r="CS6" s="33">
        <f t="shared" si="10"/>
        <v>53.78</v>
      </c>
      <c r="CT6" s="33">
        <f t="shared" si="10"/>
        <v>53.24</v>
      </c>
      <c r="CU6" s="33">
        <f t="shared" si="10"/>
        <v>52.31</v>
      </c>
      <c r="CV6" s="32" t="str">
        <f>IF(CV7="","",IF(CV7="-","【-】","【"&amp;SUBSTITUTE(TEXT(CV7,"#,##0.00"),"-","△")&amp;"】"))</f>
        <v>【52.74】</v>
      </c>
      <c r="CW6" s="33">
        <f>IF(CW7="",NA(),CW7)</f>
        <v>69.11</v>
      </c>
      <c r="CX6" s="33">
        <f t="shared" ref="CX6:DF6" si="11">IF(CX7="",NA(),CX7)</f>
        <v>71.430000000000007</v>
      </c>
      <c r="CY6" s="33">
        <f t="shared" si="11"/>
        <v>72.849999999999994</v>
      </c>
      <c r="CZ6" s="33">
        <f t="shared" si="11"/>
        <v>72.849999999999994</v>
      </c>
      <c r="DA6" s="33">
        <f t="shared" si="11"/>
        <v>73.98</v>
      </c>
      <c r="DB6" s="33">
        <f t="shared" si="11"/>
        <v>73.78</v>
      </c>
      <c r="DC6" s="33">
        <f t="shared" si="11"/>
        <v>72.989999999999995</v>
      </c>
      <c r="DD6" s="33">
        <f t="shared" si="11"/>
        <v>84.06</v>
      </c>
      <c r="DE6" s="33">
        <f t="shared" si="11"/>
        <v>84.07</v>
      </c>
      <c r="DF6" s="33">
        <f t="shared" si="11"/>
        <v>84.32</v>
      </c>
      <c r="DG6" s="32" t="str">
        <f>IF(DG7="","",IF(DG7="-","【-】","【"&amp;SUBSTITUTE(TEXT(DG7,"#,##0.00"),"-","△")&amp;"】"))</f>
        <v>【84.50】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2">
        <f t="shared" ref="EE6:EM6" si="14">IF(EE7="",NA(),EE7)</f>
        <v>0</v>
      </c>
      <c r="EF6" s="32">
        <f t="shared" si="14"/>
        <v>0</v>
      </c>
      <c r="EG6" s="32">
        <f t="shared" si="14"/>
        <v>0</v>
      </c>
      <c r="EH6" s="32">
        <f t="shared" si="14"/>
        <v>0</v>
      </c>
      <c r="EI6" s="33">
        <f t="shared" si="14"/>
        <v>0.08</v>
      </c>
      <c r="EJ6" s="33">
        <f t="shared" si="14"/>
        <v>0.06</v>
      </c>
      <c r="EK6" s="33">
        <f t="shared" si="14"/>
        <v>0.03</v>
      </c>
      <c r="EL6" s="33">
        <f t="shared" si="14"/>
        <v>0.02</v>
      </c>
      <c r="EM6" s="33">
        <f t="shared" si="14"/>
        <v>0.01</v>
      </c>
      <c r="EN6" s="32" t="str">
        <f>IF(EN7="","",IF(EN7="-","【-】","【"&amp;SUBSTITUTE(TEXT(EN7,"#,##0.00"),"-","△")&amp;"】"))</f>
        <v>【0.03】</v>
      </c>
    </row>
    <row r="7" spans="1:144" s="34" customFormat="1">
      <c r="A7" s="26"/>
      <c r="B7" s="35">
        <v>2015</v>
      </c>
      <c r="C7" s="35">
        <v>392081</v>
      </c>
      <c r="D7" s="35">
        <v>47</v>
      </c>
      <c r="E7" s="35">
        <v>17</v>
      </c>
      <c r="F7" s="35">
        <v>5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2.46</v>
      </c>
      <c r="P7" s="36">
        <v>83.35</v>
      </c>
      <c r="Q7" s="36">
        <v>2205</v>
      </c>
      <c r="R7" s="36">
        <v>21598</v>
      </c>
      <c r="S7" s="36">
        <v>286.19</v>
      </c>
      <c r="T7" s="36">
        <v>75.47</v>
      </c>
      <c r="U7" s="36">
        <v>515</v>
      </c>
      <c r="V7" s="36">
        <v>0.12</v>
      </c>
      <c r="W7" s="36">
        <v>4291.67</v>
      </c>
      <c r="X7" s="36">
        <v>93.28</v>
      </c>
      <c r="Y7" s="36">
        <v>91.88</v>
      </c>
      <c r="Z7" s="36">
        <v>70.5</v>
      </c>
      <c r="AA7" s="36">
        <v>91.14</v>
      </c>
      <c r="AB7" s="36">
        <v>95.71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0</v>
      </c>
      <c r="BF7" s="36">
        <v>0</v>
      </c>
      <c r="BG7" s="36">
        <v>0</v>
      </c>
      <c r="BH7" s="36">
        <v>0</v>
      </c>
      <c r="BI7" s="36">
        <v>0</v>
      </c>
      <c r="BJ7" s="36">
        <v>1224.75</v>
      </c>
      <c r="BK7" s="36">
        <v>1144.05</v>
      </c>
      <c r="BL7" s="36">
        <v>1126.77</v>
      </c>
      <c r="BM7" s="36">
        <v>1044.8</v>
      </c>
      <c r="BN7" s="36">
        <v>1081.8</v>
      </c>
      <c r="BO7" s="36">
        <v>1015.77</v>
      </c>
      <c r="BP7" s="36">
        <v>141.4</v>
      </c>
      <c r="BQ7" s="36">
        <v>75.349999999999994</v>
      </c>
      <c r="BR7" s="36">
        <v>109.1</v>
      </c>
      <c r="BS7" s="36">
        <v>68.47</v>
      </c>
      <c r="BT7" s="36">
        <v>109.96</v>
      </c>
      <c r="BU7" s="36">
        <v>42.13</v>
      </c>
      <c r="BV7" s="36">
        <v>42.48</v>
      </c>
      <c r="BW7" s="36">
        <v>50.9</v>
      </c>
      <c r="BX7" s="36">
        <v>50.82</v>
      </c>
      <c r="BY7" s="36">
        <v>52.19</v>
      </c>
      <c r="BZ7" s="36">
        <v>52.78</v>
      </c>
      <c r="CA7" s="36">
        <v>86.78</v>
      </c>
      <c r="CB7" s="36">
        <v>165.78</v>
      </c>
      <c r="CC7" s="36">
        <v>114.08</v>
      </c>
      <c r="CD7" s="36">
        <v>186.9</v>
      </c>
      <c r="CE7" s="36">
        <v>118.33</v>
      </c>
      <c r="CF7" s="36">
        <v>348.41</v>
      </c>
      <c r="CG7" s="36">
        <v>343.8</v>
      </c>
      <c r="CH7" s="36">
        <v>293.27</v>
      </c>
      <c r="CI7" s="36">
        <v>300.52</v>
      </c>
      <c r="CJ7" s="36">
        <v>296.14</v>
      </c>
      <c r="CK7" s="36">
        <v>289.81</v>
      </c>
      <c r="CL7" s="36">
        <v>55.98</v>
      </c>
      <c r="CM7" s="36">
        <v>55.98</v>
      </c>
      <c r="CN7" s="36">
        <v>57.61</v>
      </c>
      <c r="CO7" s="36">
        <v>57.61</v>
      </c>
      <c r="CP7" s="36">
        <v>57.61</v>
      </c>
      <c r="CQ7" s="36">
        <v>46.85</v>
      </c>
      <c r="CR7" s="36">
        <v>46.06</v>
      </c>
      <c r="CS7" s="36">
        <v>53.78</v>
      </c>
      <c r="CT7" s="36">
        <v>53.24</v>
      </c>
      <c r="CU7" s="36">
        <v>52.31</v>
      </c>
      <c r="CV7" s="36">
        <v>52.74</v>
      </c>
      <c r="CW7" s="36">
        <v>69.11</v>
      </c>
      <c r="CX7" s="36">
        <v>71.430000000000007</v>
      </c>
      <c r="CY7" s="36">
        <v>72.849999999999994</v>
      </c>
      <c r="CZ7" s="36">
        <v>72.849999999999994</v>
      </c>
      <c r="DA7" s="36">
        <v>73.98</v>
      </c>
      <c r="DB7" s="36">
        <v>73.78</v>
      </c>
      <c r="DC7" s="36">
        <v>72.989999999999995</v>
      </c>
      <c r="DD7" s="36">
        <v>84.06</v>
      </c>
      <c r="DE7" s="36">
        <v>84.07</v>
      </c>
      <c r="DF7" s="36">
        <v>84.32</v>
      </c>
      <c r="DG7" s="36">
        <v>84.5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</v>
      </c>
      <c r="EF7" s="36">
        <v>0</v>
      </c>
      <c r="EG7" s="36">
        <v>0</v>
      </c>
      <c r="EH7" s="36">
        <v>0</v>
      </c>
      <c r="EI7" s="36">
        <v>0.08</v>
      </c>
      <c r="EJ7" s="36">
        <v>0.06</v>
      </c>
      <c r="EK7" s="36">
        <v>0.03</v>
      </c>
      <c r="EL7" s="36">
        <v>0.02</v>
      </c>
      <c r="EM7" s="36">
        <v>0.01</v>
      </c>
      <c r="EN7" s="36">
        <v>0.03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creator>公営企業課</dc:creator>
  <cp:lastModifiedBy> </cp:lastModifiedBy>
  <dcterms:created xsi:type="dcterms:W3CDTF">2017-02-08T03:15:11Z</dcterms:created>
  <dcterms:modified xsi:type="dcterms:W3CDTF">2017-02-21T01:50:34Z</dcterms:modified>
</cp:coreProperties>
</file>