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平成28年度★\上下水道係\公営企業\調査もの\経営比較分析表（下水）\"/>
    </mc:Choice>
  </mc:AlternateContent>
  <workbookProtection workbookPassword="8649" lockStructure="1"/>
  <bookViews>
    <workbookView xWindow="0" yWindow="0" windowWidth="28800" windowHeight="1206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<sst xmlns="http://schemas.openxmlformats.org/spreadsheetml/2006/main" count="221" uniqueCount="111">
  <si>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</si>
  <si>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</si>
  <si>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</si>
  <si>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</si>
  <si>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</si>
  <si>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</si>
  <si>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</si>
  <si>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</si>
  <si>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</si>
  <si>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</si>
  <si>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</si>
  <si>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</si>
  <si>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</si>
  <si>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</si>
  <si>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</si>
  <si>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</si>
  <si>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</si>
  <si>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</si>
  <si>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</si>
  <si>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</si>
  <si>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</si>
  <si>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</si>
  <si>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</si>
  <si>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</si>
  <si>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</si>
  <si>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</si>
  <si>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</si>
  <si>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</si>
  <si>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</si>
  <si>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</si>
  <si>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</si>
  <si>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</si>
  <si>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</si>
  <si>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</si>
  <si>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</si>
  <si>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</si>
  <si>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</si>
  <si>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</si>
  <si>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</si>
  <si>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</si>
  <si>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</si>
  <si>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</si>
  <si>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</si>
  <si>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</si>
  <si>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</si>
  <si>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</si>
  <si>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</si>
  <si>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</si>
  <si>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</si>
  <si>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</si>
  <si>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</si>
  <si>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</si>
  <si>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</si>
  <si>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</si>
  <si>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</si>
  <si>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</si>
  <si>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</si>
  <si>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</si>
  <si>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</si>
  <si>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</si>
  <si>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</si>
  <si>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</si>
  <si>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</si>
  <si>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</si>
  <si>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</si>
  <si>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</si>
  <si>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</si>
  <si>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</si>
  <si>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</si>
  <si>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</si>
  <si>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</si>
  <si>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</si>
  <si>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</si>
  <si>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</si>
  <si>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</si>
  <si>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</si>
  <si>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</si>
  <si>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</si>
  <si>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</si>
  <si>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</si>
  <si>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</si>
  <si>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</si>
  <si>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</si>
  <si>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</si>
  <si>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</si>
  <si>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</si>
  <si>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</si>
  <si>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</si>
  <si>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</si>
  <si>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</si>
  <si>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</si>
  <si>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</si>
  <si>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</si>
  <si>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</si>
  <si>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</si>
  <si>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</si>
  <si>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土佐町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</si>
  <si>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</si>
  <si>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</si>
  <si>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</si>
  <si>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</si>
  <si>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</si>
  <si>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</si>
  <si>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</si>
  <si>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</si>
  <si>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</si>
  <si>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</si>
  <si>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</si>
  <si>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相川地区では供用開始後18年、地蔵寺地区17年、西石原地区16年が経過し、施設内の機器類は経年的に劣化変状しており、処理機能の適正な維持が困難となっている。そのため、H27～H29の３年間で施設の機器等を更新し、機能強化を行う。
しかし、管渠更新は行わないため、今後は計画的な管渠更新が必要となる。</t>
    <phoneticPr fontId="4"/>
  </si>
  <si>
    <t>使用単価（料金収入/有収水量）は、上昇しているが、それ以上に汚水処理原価上昇率が高くなっているため、「料金改定」の必要性があると考える。また、滞納率の減少にも努めていかなければならない。人口減少により、水洗化率向上は厳しくなっているが、継続的に経費の削減等を実施しながら、類似団体との差を少しずつ埋めていく必要がある。</t>
    <phoneticPr fontId="4"/>
  </si>
  <si>
    <t>「①収益的収支比率」は右肩下がりであり、一般会計繰入金率を下げる取り組みが必須である。
「④企業債残高対事業規模比率」は、報告データの算定ミスにより増加しているが、実際の数値は例年とほとんど変化はない。
「⑤経費回収率」は、汚水処理費増加率が使用料収入増加率を上回っているため、減少傾向である。また、回収率は低く、使用料で賄えていないことが分かる。
「⑥汚水処理原価」は、汚水処理費の増加率に有収水量増加率が追い付いていない。現在の有収水量だけでは効率的な汚水処理が困難となる。
「⑦施設利用率」は、類似団体と比較し、減少傾向であり、施設規模としては加入増に対応可能である。
「⑧水洗化率」は、減少傾向であり、類似団体平均値に9％達しておらず、今後も水洗化率向上が必須である。
包括委託（水道・下水道）による維持管理の実施等により、経費の削減に努めているが、経営の健全化は進んでいない状況である。</t>
    <rPh sb="47" eb="49">
      <t>キギョウ</t>
    </rPh>
    <rPh sb="49" eb="50">
      <t>サイ</t>
    </rPh>
    <rPh sb="50" eb="52">
      <t>ザンダカ</t>
    </rPh>
    <rPh sb="52" eb="53">
      <t>タイ</t>
    </rPh>
    <rPh sb="53" eb="55">
      <t>ジギョウ</t>
    </rPh>
    <rPh sb="55" eb="57">
      <t>キボ</t>
    </rPh>
    <rPh sb="57" eb="59">
      <t>ヒリツ</t>
    </rPh>
    <rPh sb="62" eb="64">
      <t>ホウコク</t>
    </rPh>
    <rPh sb="68" eb="70">
      <t>サンテイ</t>
    </rPh>
    <rPh sb="75" eb="77">
      <t>ゾウカ</t>
    </rPh>
    <rPh sb="83" eb="85">
      <t>ジッサイ</t>
    </rPh>
    <rPh sb="86" eb="88">
      <t>スウチ</t>
    </rPh>
    <rPh sb="89" eb="91">
      <t>レイネン</t>
    </rPh>
    <rPh sb="96" eb="98">
      <t>ヘンカ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</si>
</sst>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389632"/>
        <c:axId val="310387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389632"/>
        <c:axId val="310387672"/>
      </c:lineChart>
      <c:dateAx>
        <c:axId val="31038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387672"/>
        <c:crosses val="autoZero"/>
        <c:auto val="1"/>
        <c:lblOffset val="100"/>
        <c:baseTimeUnit val="years"/>
      </c:dateAx>
      <c:valAx>
        <c:axId val="310387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38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56.82</c:v>
                </c:pt>
                <c:pt idx="2">
                  <c:v>47.35</c:v>
                </c:pt>
                <c:pt idx="3">
                  <c:v>43.18</c:v>
                </c:pt>
                <c:pt idx="4">
                  <c:v>35.229999999999997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11096"/>
        <c:axId val="140454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1096"/>
        <c:axId val="140454344"/>
      </c:lineChart>
      <c:dateAx>
        <c:axId val="141011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54344"/>
        <c:crosses val="autoZero"/>
        <c:auto val="1"/>
        <c:lblOffset val="100"/>
        <c:baseTimeUnit val="years"/>
      </c:dateAx>
      <c:valAx>
        <c:axId val="140454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011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76.12</c:v>
                </c:pt>
                <c:pt idx="1">
                  <c:v>77.98</c:v>
                </c:pt>
                <c:pt idx="2">
                  <c:v>77.8</c:v>
                </c:pt>
                <c:pt idx="3">
                  <c:v>70.709999999999994</c:v>
                </c:pt>
                <c:pt idx="4">
                  <c:v>72.97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53168"/>
        <c:axId val="140453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53168"/>
        <c:axId val="140453952"/>
      </c:lineChart>
      <c:dateAx>
        <c:axId val="140453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53952"/>
        <c:crosses val="autoZero"/>
        <c:auto val="1"/>
        <c:lblOffset val="100"/>
        <c:baseTimeUnit val="years"/>
      </c:dateAx>
      <c:valAx>
        <c:axId val="140453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453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77.47</c:v>
                </c:pt>
                <c:pt idx="1">
                  <c:v>73.84</c:v>
                </c:pt>
                <c:pt idx="2">
                  <c:v>71.459999999999994</c:v>
                </c:pt>
                <c:pt idx="3">
                  <c:v>72.59</c:v>
                </c:pt>
                <c:pt idx="4">
                  <c:v>64.61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57088"/>
        <c:axId val="140455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57088"/>
        <c:axId val="140455912"/>
      </c:lineChart>
      <c:dateAx>
        <c:axId val="14045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55912"/>
        <c:crosses val="autoZero"/>
        <c:auto val="1"/>
        <c:lblOffset val="100"/>
        <c:baseTimeUnit val="years"/>
      </c:dateAx>
      <c:valAx>
        <c:axId val="140455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45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56304"/>
        <c:axId val="140456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56304"/>
        <c:axId val="140456696"/>
      </c:lineChart>
      <c:dateAx>
        <c:axId val="14045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56696"/>
        <c:crosses val="autoZero"/>
        <c:auto val="1"/>
        <c:lblOffset val="100"/>
        <c:baseTimeUnit val="years"/>
      </c:dateAx>
      <c:valAx>
        <c:axId val="140456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45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51208"/>
        <c:axId val="14045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51208"/>
        <c:axId val="140451600"/>
      </c:lineChart>
      <c:dateAx>
        <c:axId val="140451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51600"/>
        <c:crosses val="autoZero"/>
        <c:auto val="1"/>
        <c:lblOffset val="100"/>
        <c:baseTimeUnit val="years"/>
      </c:dateAx>
      <c:valAx>
        <c:axId val="140451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451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54736"/>
        <c:axId val="141008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54736"/>
        <c:axId val="141008744"/>
      </c:lineChart>
      <c:dateAx>
        <c:axId val="14045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08744"/>
        <c:crosses val="autoZero"/>
        <c:auto val="1"/>
        <c:lblOffset val="100"/>
        <c:baseTimeUnit val="years"/>
      </c:dateAx>
      <c:valAx>
        <c:axId val="141008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45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09136"/>
        <c:axId val="141013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09136"/>
        <c:axId val="141013448"/>
      </c:lineChart>
      <c:dateAx>
        <c:axId val="14100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13448"/>
        <c:crosses val="autoZero"/>
        <c:auto val="1"/>
        <c:lblOffset val="100"/>
        <c:baseTimeUnit val="years"/>
      </c:dateAx>
      <c:valAx>
        <c:axId val="141013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00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1028.98</c:v>
                </c:pt>
                <c:pt idx="1">
                  <c:v>763.16</c:v>
                </c:pt>
                <c:pt idx="2">
                  <c:v>482.06</c:v>
                </c:pt>
                <c:pt idx="3">
                  <c:v>503.16</c:v>
                </c:pt>
                <c:pt idx="4">
                  <c:v>5896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12272"/>
        <c:axId val="14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2272"/>
        <c:axId val="141016192"/>
      </c:lineChart>
      <c:dateAx>
        <c:axId val="14101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16192"/>
        <c:crosses val="autoZero"/>
        <c:auto val="1"/>
        <c:lblOffset val="100"/>
        <c:baseTimeUnit val="years"/>
      </c:dateAx>
      <c:valAx>
        <c:axId val="14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01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20.92</c:v>
                </c:pt>
                <c:pt idx="1">
                  <c:v>28.69</c:v>
                </c:pt>
                <c:pt idx="2">
                  <c:v>38.61</c:v>
                </c:pt>
                <c:pt idx="3">
                  <c:v>31.82</c:v>
                </c:pt>
                <c:pt idx="4">
                  <c:v>27.59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15408"/>
        <c:axId val="141015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5408"/>
        <c:axId val="141015800"/>
      </c:lineChart>
      <c:dateAx>
        <c:axId val="14101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15800"/>
        <c:crosses val="autoZero"/>
        <c:auto val="1"/>
        <c:lblOffset val="100"/>
        <c:baseTimeUnit val="years"/>
      </c:dateAx>
      <c:valAx>
        <c:axId val="141015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01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469.9</c:v>
                </c:pt>
                <c:pt idx="1">
                  <c:v>409.55</c:v>
                </c:pt>
                <c:pt idx="2">
                  <c:v>393.73</c:v>
                </c:pt>
                <c:pt idx="3">
                  <c:v>491.94</c:v>
                </c:pt>
                <c:pt idx="4">
                  <c:v>586.6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11880"/>
        <c:axId val="14101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1880"/>
        <c:axId val="141014624"/>
      </c:lineChart>
      <c:dateAx>
        <c:axId val="141011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14624"/>
        <c:crosses val="autoZero"/>
        <c:auto val="1"/>
        <c:lblOffset val="100"/>
        <c:baseTimeUnit val="years"/>
      </c:dateAx>
      <c:valAx>
        <c:axId val="14101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011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80" zoomScaleNormal="8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高知県　土佐町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4084</v>
      </c>
      <c r="AM8" s="64"/>
      <c r="AN8" s="64"/>
      <c r="AO8" s="64"/>
      <c r="AP8" s="64"/>
      <c r="AQ8" s="64"/>
      <c r="AR8" s="64"/>
      <c r="AS8" s="64"/>
      <c r="AT8" s="63">
        <f>データ!S6</f>
        <v>212.13</v>
      </c>
      <c r="AU8" s="63"/>
      <c r="AV8" s="63"/>
      <c r="AW8" s="63"/>
      <c r="AX8" s="63"/>
      <c r="AY8" s="63"/>
      <c r="AZ8" s="63"/>
      <c r="BA8" s="63"/>
      <c r="BB8" s="63">
        <f>データ!T6</f>
        <v>19.25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16.399999999999999</v>
      </c>
      <c r="Q10" s="63"/>
      <c r="R10" s="63"/>
      <c r="S10" s="63"/>
      <c r="T10" s="63"/>
      <c r="U10" s="63"/>
      <c r="V10" s="63"/>
      <c r="W10" s="63">
        <f>データ!P6</f>
        <v>85.28</v>
      </c>
      <c r="X10" s="63"/>
      <c r="Y10" s="63"/>
      <c r="Z10" s="63"/>
      <c r="AA10" s="63"/>
      <c r="AB10" s="63"/>
      <c r="AC10" s="63"/>
      <c r="AD10" s="64">
        <f>データ!Q6</f>
        <v>2762</v>
      </c>
      <c r="AE10" s="64"/>
      <c r="AF10" s="64"/>
      <c r="AG10" s="64"/>
      <c r="AH10" s="64"/>
      <c r="AI10" s="64"/>
      <c r="AJ10" s="64"/>
      <c r="AK10" s="2"/>
      <c r="AL10" s="64">
        <f>データ!U6</f>
        <v>666</v>
      </c>
      <c r="AM10" s="64"/>
      <c r="AN10" s="64"/>
      <c r="AO10" s="64"/>
      <c r="AP10" s="64"/>
      <c r="AQ10" s="64"/>
      <c r="AR10" s="64"/>
      <c r="AS10" s="64"/>
      <c r="AT10" s="63">
        <f>データ!V6</f>
        <v>0.63</v>
      </c>
      <c r="AU10" s="63"/>
      <c r="AV10" s="63"/>
      <c r="AW10" s="63"/>
      <c r="AX10" s="63"/>
      <c r="AY10" s="63"/>
      <c r="AZ10" s="63"/>
      <c r="BA10" s="63"/>
      <c r="BB10" s="63">
        <f>データ!W6</f>
        <v>1057.1400000000001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393631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土佐町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16.399999999999999</v>
      </c>
      <c r="P6" s="32">
        <f t="shared" si="3"/>
        <v>85.28</v>
      </c>
      <c r="Q6" s="32">
        <f t="shared" si="3"/>
        <v>2762</v>
      </c>
      <c r="R6" s="32">
        <f t="shared" si="3"/>
        <v>4084</v>
      </c>
      <c r="S6" s="32">
        <f t="shared" si="3"/>
        <v>212.13</v>
      </c>
      <c r="T6" s="32">
        <f t="shared" si="3"/>
        <v>19.25</v>
      </c>
      <c r="U6" s="32">
        <f t="shared" si="3"/>
        <v>666</v>
      </c>
      <c r="V6" s="32">
        <f t="shared" si="3"/>
        <v>0.63</v>
      </c>
      <c r="W6" s="32">
        <f t="shared" si="3"/>
        <v>1057.1400000000001</v>
      </c>
      <c r="X6" s="33">
        <f>IF(X7="",NA(),X7)</f>
        <v>77.47</v>
      </c>
      <c r="Y6" s="33">
        <f t="shared" ref="Y6:AG6" si="4">IF(Y7="",NA(),Y7)</f>
        <v>73.84</v>
      </c>
      <c r="Z6" s="33">
        <f t="shared" si="4"/>
        <v>71.459999999999994</v>
      </c>
      <c r="AA6" s="33">
        <f t="shared" si="4"/>
        <v>72.59</v>
      </c>
      <c r="AB6" s="33">
        <f t="shared" si="4"/>
        <v>64.61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1028.98</v>
      </c>
      <c r="BF6" s="33">
        <f t="shared" ref="BF6:BN6" si="7">IF(BF7="",NA(),BF7)</f>
        <v>763.16</v>
      </c>
      <c r="BG6" s="33">
        <f t="shared" si="7"/>
        <v>482.06</v>
      </c>
      <c r="BH6" s="33">
        <f t="shared" si="7"/>
        <v>503.16</v>
      </c>
      <c r="BI6" s="33">
        <f t="shared" si="7"/>
        <v>5896</v>
      </c>
      <c r="BJ6" s="33">
        <f t="shared" si="7"/>
        <v>1224.75</v>
      </c>
      <c r="BK6" s="33">
        <f t="shared" si="7"/>
        <v>1144.05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20.92</v>
      </c>
      <c r="BQ6" s="33">
        <f t="shared" ref="BQ6:BY6" si="8">IF(BQ7="",NA(),BQ7)</f>
        <v>28.69</v>
      </c>
      <c r="BR6" s="33">
        <f t="shared" si="8"/>
        <v>38.61</v>
      </c>
      <c r="BS6" s="33">
        <f t="shared" si="8"/>
        <v>31.82</v>
      </c>
      <c r="BT6" s="33">
        <f t="shared" si="8"/>
        <v>27.59</v>
      </c>
      <c r="BU6" s="33">
        <f t="shared" si="8"/>
        <v>42.13</v>
      </c>
      <c r="BV6" s="33">
        <f t="shared" si="8"/>
        <v>42.48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469.9</v>
      </c>
      <c r="CB6" s="33">
        <f t="shared" ref="CB6:CJ6" si="9">IF(CB7="",NA(),CB7)</f>
        <v>409.55</v>
      </c>
      <c r="CC6" s="33">
        <f t="shared" si="9"/>
        <v>393.73</v>
      </c>
      <c r="CD6" s="33">
        <f t="shared" si="9"/>
        <v>491.94</v>
      </c>
      <c r="CE6" s="33">
        <f t="shared" si="9"/>
        <v>586.6</v>
      </c>
      <c r="CF6" s="33">
        <f t="shared" si="9"/>
        <v>348.41</v>
      </c>
      <c r="CG6" s="33">
        <f t="shared" si="9"/>
        <v>343.8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50</v>
      </c>
      <c r="CM6" s="33">
        <f t="shared" ref="CM6:CU6" si="10">IF(CM7="",NA(),CM7)</f>
        <v>56.82</v>
      </c>
      <c r="CN6" s="33">
        <f t="shared" si="10"/>
        <v>47.35</v>
      </c>
      <c r="CO6" s="33">
        <f t="shared" si="10"/>
        <v>43.18</v>
      </c>
      <c r="CP6" s="33">
        <f t="shared" si="10"/>
        <v>35.229999999999997</v>
      </c>
      <c r="CQ6" s="33">
        <f t="shared" si="10"/>
        <v>46.85</v>
      </c>
      <c r="CR6" s="33">
        <f t="shared" si="10"/>
        <v>46.06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76.12</v>
      </c>
      <c r="CX6" s="33">
        <f t="shared" ref="CX6:DF6" si="11">IF(CX7="",NA(),CX7)</f>
        <v>77.98</v>
      </c>
      <c r="CY6" s="33">
        <f t="shared" si="11"/>
        <v>77.8</v>
      </c>
      <c r="CZ6" s="33">
        <f t="shared" si="11"/>
        <v>70.709999999999994</v>
      </c>
      <c r="DA6" s="33">
        <f t="shared" si="11"/>
        <v>72.97</v>
      </c>
      <c r="DB6" s="33">
        <f t="shared" si="11"/>
        <v>73.78</v>
      </c>
      <c r="DC6" s="33">
        <f t="shared" si="11"/>
        <v>72.989999999999995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393631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16.399999999999999</v>
      </c>
      <c r="P7" s="36">
        <v>85.28</v>
      </c>
      <c r="Q7" s="36">
        <v>2762</v>
      </c>
      <c r="R7" s="36">
        <v>4084</v>
      </c>
      <c r="S7" s="36">
        <v>212.13</v>
      </c>
      <c r="T7" s="36">
        <v>19.25</v>
      </c>
      <c r="U7" s="36">
        <v>666</v>
      </c>
      <c r="V7" s="36">
        <v>0.63</v>
      </c>
      <c r="W7" s="36">
        <v>1057.1400000000001</v>
      </c>
      <c r="X7" s="36">
        <v>77.47</v>
      </c>
      <c r="Y7" s="36">
        <v>73.84</v>
      </c>
      <c r="Z7" s="36">
        <v>71.459999999999994</v>
      </c>
      <c r="AA7" s="36">
        <v>72.59</v>
      </c>
      <c r="AB7" s="36">
        <v>64.61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1028.98</v>
      </c>
      <c r="BF7" s="36">
        <v>763.16</v>
      </c>
      <c r="BG7" s="36">
        <v>482.06</v>
      </c>
      <c r="BH7" s="36">
        <v>503.16</v>
      </c>
      <c r="BI7" s="36">
        <v>5896</v>
      </c>
      <c r="BJ7" s="36">
        <v>1224.75</v>
      </c>
      <c r="BK7" s="36">
        <v>1144.05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20.92</v>
      </c>
      <c r="BQ7" s="36">
        <v>28.69</v>
      </c>
      <c r="BR7" s="36">
        <v>38.61</v>
      </c>
      <c r="BS7" s="36">
        <v>31.82</v>
      </c>
      <c r="BT7" s="36">
        <v>27.59</v>
      </c>
      <c r="BU7" s="36">
        <v>42.13</v>
      </c>
      <c r="BV7" s="36">
        <v>42.48</v>
      </c>
      <c r="BW7" s="36">
        <v>50.9</v>
      </c>
      <c r="BX7" s="36">
        <v>50.82</v>
      </c>
      <c r="BY7" s="36">
        <v>52.19</v>
      </c>
      <c r="BZ7" s="36">
        <v>52.78</v>
      </c>
      <c r="CA7" s="36">
        <v>469.9</v>
      </c>
      <c r="CB7" s="36">
        <v>409.55</v>
      </c>
      <c r="CC7" s="36">
        <v>393.73</v>
      </c>
      <c r="CD7" s="36">
        <v>491.94</v>
      </c>
      <c r="CE7" s="36">
        <v>586.6</v>
      </c>
      <c r="CF7" s="36">
        <v>348.41</v>
      </c>
      <c r="CG7" s="36">
        <v>343.8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50</v>
      </c>
      <c r="CM7" s="36">
        <v>56.82</v>
      </c>
      <c r="CN7" s="36">
        <v>47.35</v>
      </c>
      <c r="CO7" s="36">
        <v>43.18</v>
      </c>
      <c r="CP7" s="36">
        <v>35.229999999999997</v>
      </c>
      <c r="CQ7" s="36">
        <v>46.85</v>
      </c>
      <c r="CR7" s="36">
        <v>46.06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76.12</v>
      </c>
      <c r="CX7" s="36">
        <v>77.98</v>
      </c>
      <c r="CY7" s="36">
        <v>77.8</v>
      </c>
      <c r="CZ7" s="36">
        <v>70.709999999999994</v>
      </c>
      <c r="DA7" s="36">
        <v>72.97</v>
      </c>
      <c r="DB7" s="36">
        <v>73.78</v>
      </c>
      <c r="DC7" s="36">
        <v>72.989999999999995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高橋 英理子</cp:lastModifiedBy>
  <cp:lastPrinted>2017-03-12T07:15:13Z</cp:lastPrinted>
  <dcterms:created xsi:type="dcterms:W3CDTF">2017-02-08T03:15:14Z</dcterms:created>
  <dcterms:modified xsi:type="dcterms:W3CDTF">2017-03-12T07:15:14Z</dcterms:modified>
  <cp:category/>
</cp:coreProperties>
</file>