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<sst xmlns="http://schemas.openxmlformats.org/spreadsheetml/2006/main" count="221" uniqueCount="111">
  <si>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</si>
  <si>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</si>
  <si>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</si>
  <si>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</si>
  <si>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</si>
  <si>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</si>
  <si>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</si>
  <si>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</si>
  <si>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</si>
  <si>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</si>
  <si>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</si>
  <si>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</si>
  <si>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</si>
  <si>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</si>
  <si>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</si>
  <si>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</si>
  <si>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</si>
  <si>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</si>
  <si>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</si>
  <si>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</si>
  <si>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</si>
  <si>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</si>
  <si>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</si>
  <si>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</si>
  <si>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</si>
  <si>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</si>
  <si>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</si>
  <si>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</si>
  <si>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</si>
  <si>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</si>
  <si>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</si>
  <si>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</si>
  <si>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</si>
  <si>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</si>
  <si>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</si>
  <si>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</si>
  <si>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</si>
  <si>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</si>
  <si>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</si>
  <si>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</si>
  <si>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</si>
  <si>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</si>
  <si>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</si>
  <si>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</si>
  <si>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</si>
  <si>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</si>
  <si>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</si>
  <si>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</si>
  <si>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</si>
  <si>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</si>
  <si>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</si>
  <si>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</si>
  <si>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</si>
  <si>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</si>
  <si>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</si>
  <si>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</si>
  <si>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</si>
  <si>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</si>
  <si>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</si>
  <si>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</si>
  <si>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</si>
  <si>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</si>
  <si>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</si>
  <si>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</si>
  <si>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</si>
  <si>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</si>
  <si>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</si>
  <si>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</si>
  <si>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</si>
  <si>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</si>
  <si>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</si>
  <si>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</si>
  <si>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</si>
  <si>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</si>
  <si>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</si>
  <si>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</si>
  <si>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</si>
  <si>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</si>
  <si>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</si>
  <si>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</si>
  <si>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</si>
  <si>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</si>
  <si>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</si>
  <si>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</si>
  <si>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</si>
  <si>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</si>
  <si>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</si>
  <si>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</si>
  <si>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</si>
  <si>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</si>
  <si>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</si>
  <si>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</si>
  <si>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</si>
  <si>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</si>
  <si>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</si>
  <si>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</si>
  <si>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高知県　いの町</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</si>
  <si>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</si>
  <si>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</si>
  <si>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</si>
  <si>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</si>
  <si>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</si>
  <si>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</si>
  <si>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</si>
  <si>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</si>
  <si>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</si>
  <si>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</si>
  <si>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</si>
  <si>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r>
      <t xml:space="preserve">
①収益的収支比率が100％未満の場合、単年度の収支が赤字であることを示しておりますので、いの町では使用料等の収益を増やす取組が必要となります。
⑤経費回収率では類似団体平均値を上回っているものの、本来使用料で回収すべき処理場の維持管理等の経費を賄えておらず、適正な使用料収入の確保や汚水処理費の削減が必要です。
⑦⑧いの町の農業集落排水事業が、八代地区は平成10年、加田地区は平成16年に整備完了していることを踏まえると、「経営の効率性」に関する経営指標である「施設利用率」及び「水洗化率」が低くなっています。引き続き農業集落排水設備</t>
    </r>
    <r>
      <rPr>
        <sz val="11"/>
        <rFont val="ＭＳ ゴシック"/>
        <family val="3"/>
        <charset val="128"/>
      </rPr>
      <t>の整備による水洗化率増加の取組が必要となります。</t>
    </r>
    <rPh sb="2" eb="5">
      <t>シュウエキテキ</t>
    </rPh>
    <rPh sb="5" eb="7">
      <t>シュウシ</t>
    </rPh>
    <rPh sb="7" eb="9">
      <t>ヒリツ</t>
    </rPh>
    <rPh sb="14" eb="16">
      <t>ミマン</t>
    </rPh>
    <rPh sb="17" eb="19">
      <t>バアイ</t>
    </rPh>
    <rPh sb="20" eb="23">
      <t>タンネンド</t>
    </rPh>
    <rPh sb="24" eb="26">
      <t>シュウシ</t>
    </rPh>
    <rPh sb="27" eb="29">
      <t>アカジ</t>
    </rPh>
    <rPh sb="35" eb="36">
      <t>シメ</t>
    </rPh>
    <rPh sb="47" eb="48">
      <t>チョウ</t>
    </rPh>
    <rPh sb="50" eb="53">
      <t>シヨウリョウ</t>
    </rPh>
    <rPh sb="53" eb="54">
      <t>トウ</t>
    </rPh>
    <rPh sb="55" eb="57">
      <t>シュウエキ</t>
    </rPh>
    <rPh sb="58" eb="59">
      <t>フ</t>
    </rPh>
    <rPh sb="61" eb="62">
      <t>ト</t>
    </rPh>
    <rPh sb="62" eb="63">
      <t>ク</t>
    </rPh>
    <rPh sb="64" eb="66">
      <t>ヒツヨウ</t>
    </rPh>
    <rPh sb="75" eb="77">
      <t>ケイヒ</t>
    </rPh>
    <rPh sb="77" eb="79">
      <t>カイシュウ</t>
    </rPh>
    <rPh sb="79" eb="80">
      <t>リツ</t>
    </rPh>
    <rPh sb="82" eb="84">
      <t>ルイジ</t>
    </rPh>
    <rPh sb="84" eb="86">
      <t>ダンタイ</t>
    </rPh>
    <rPh sb="86" eb="89">
      <t>ヘイキンチ</t>
    </rPh>
    <rPh sb="90" eb="92">
      <t>ウワマワ</t>
    </rPh>
    <rPh sb="100" eb="102">
      <t>ホンライ</t>
    </rPh>
    <rPh sb="102" eb="104">
      <t>シヨウ</t>
    </rPh>
    <rPh sb="104" eb="105">
      <t>リョウ</t>
    </rPh>
    <rPh sb="106" eb="108">
      <t>カイシュウ</t>
    </rPh>
    <rPh sb="111" eb="114">
      <t>ショリジョウ</t>
    </rPh>
    <rPh sb="115" eb="117">
      <t>イジ</t>
    </rPh>
    <rPh sb="117" eb="119">
      <t>カンリ</t>
    </rPh>
    <rPh sb="119" eb="120">
      <t>トウ</t>
    </rPh>
    <rPh sb="121" eb="123">
      <t>ケイヒ</t>
    </rPh>
    <rPh sb="124" eb="125">
      <t>マカナ</t>
    </rPh>
    <rPh sb="131" eb="133">
      <t>テキセイ</t>
    </rPh>
    <rPh sb="134" eb="137">
      <t>シヨウリョウ</t>
    </rPh>
    <rPh sb="137" eb="139">
      <t>シュウニュウ</t>
    </rPh>
    <rPh sb="140" eb="142">
      <t>カクホ</t>
    </rPh>
    <rPh sb="143" eb="145">
      <t>オスイ</t>
    </rPh>
    <rPh sb="145" eb="147">
      <t>ショリ</t>
    </rPh>
    <rPh sb="147" eb="148">
      <t>ヒ</t>
    </rPh>
    <rPh sb="149" eb="151">
      <t>サクゲン</t>
    </rPh>
    <rPh sb="152" eb="154">
      <t>ヒツヨウ</t>
    </rPh>
    <rPh sb="164" eb="165">
      <t>チョウ</t>
    </rPh>
    <rPh sb="166" eb="168">
      <t>ノウギョウ</t>
    </rPh>
    <rPh sb="168" eb="170">
      <t>シュウラク</t>
    </rPh>
    <rPh sb="170" eb="172">
      <t>ハイスイ</t>
    </rPh>
    <rPh sb="172" eb="174">
      <t>ジギョウ</t>
    </rPh>
    <rPh sb="176" eb="178">
      <t>ヤシロ</t>
    </rPh>
    <rPh sb="178" eb="180">
      <t>チク</t>
    </rPh>
    <rPh sb="181" eb="183">
      <t>ヘイセイ</t>
    </rPh>
    <rPh sb="185" eb="186">
      <t>ネン</t>
    </rPh>
    <rPh sb="187" eb="189">
      <t>カダ</t>
    </rPh>
    <rPh sb="189" eb="191">
      <t>チク</t>
    </rPh>
    <rPh sb="192" eb="194">
      <t>ヘイセイ</t>
    </rPh>
    <rPh sb="196" eb="197">
      <t>ネン</t>
    </rPh>
    <rPh sb="198" eb="200">
      <t>セイビ</t>
    </rPh>
    <rPh sb="200" eb="202">
      <t>カンリョウ</t>
    </rPh>
    <rPh sb="209" eb="210">
      <t>フ</t>
    </rPh>
    <rPh sb="216" eb="218">
      <t>ケイエイ</t>
    </rPh>
    <rPh sb="219" eb="222">
      <t>コウリツセイ</t>
    </rPh>
    <rPh sb="224" eb="225">
      <t>カン</t>
    </rPh>
    <rPh sb="227" eb="229">
      <t>ケイエイ</t>
    </rPh>
    <rPh sb="229" eb="231">
      <t>シヒョウ</t>
    </rPh>
    <rPh sb="235" eb="237">
      <t>シセツ</t>
    </rPh>
    <rPh sb="237" eb="240">
      <t>リヨウリツ</t>
    </rPh>
    <rPh sb="241" eb="242">
      <t>オヨ</t>
    </rPh>
    <rPh sb="244" eb="247">
      <t>スイセンカ</t>
    </rPh>
    <rPh sb="247" eb="248">
      <t>リツ</t>
    </rPh>
    <rPh sb="250" eb="251">
      <t>ヒク</t>
    </rPh>
    <rPh sb="259" eb="260">
      <t>ヒ</t>
    </rPh>
    <rPh sb="261" eb="262">
      <t>ツヅ</t>
    </rPh>
    <rPh sb="263" eb="265">
      <t>ノウギョウ</t>
    </rPh>
    <rPh sb="265" eb="267">
      <t>シュウラク</t>
    </rPh>
    <rPh sb="267" eb="269">
      <t>ハイスイ</t>
    </rPh>
    <rPh sb="269" eb="271">
      <t>セツビ</t>
    </rPh>
    <rPh sb="272" eb="274">
      <t>セイビ</t>
    </rPh>
    <rPh sb="277" eb="280">
      <t>スイセンカ</t>
    </rPh>
    <rPh sb="280" eb="281">
      <t>リツ</t>
    </rPh>
    <rPh sb="281" eb="283">
      <t>ゾウカ</t>
    </rPh>
    <rPh sb="284" eb="285">
      <t>ト</t>
    </rPh>
    <rPh sb="285" eb="286">
      <t>ク</t>
    </rPh>
    <phoneticPr fontId="4"/>
  </si>
  <si>
    <t xml:space="preserve">
　平成27年度に行った２箇所の農業集落排水施設の診断の結果、大規模な更新箇所はありませんでした。不具合が生じた場合は、修繕を行い施設の適切な維持管理に努めます。</t>
    <rPh sb="2" eb="4">
      <t>ヘイセイ</t>
    </rPh>
    <rPh sb="6" eb="7">
      <t>ネン</t>
    </rPh>
    <rPh sb="7" eb="8">
      <t>ド</t>
    </rPh>
    <rPh sb="9" eb="10">
      <t>オコナ</t>
    </rPh>
    <rPh sb="13" eb="15">
      <t>カショ</t>
    </rPh>
    <rPh sb="16" eb="18">
      <t>ノウギョウ</t>
    </rPh>
    <rPh sb="18" eb="20">
      <t>シュウラク</t>
    </rPh>
    <rPh sb="20" eb="22">
      <t>ハイスイ</t>
    </rPh>
    <rPh sb="22" eb="24">
      <t>シセツ</t>
    </rPh>
    <rPh sb="25" eb="27">
      <t>シンダン</t>
    </rPh>
    <rPh sb="28" eb="30">
      <t>ケッカ</t>
    </rPh>
    <rPh sb="31" eb="34">
      <t>ダイキボ</t>
    </rPh>
    <rPh sb="35" eb="37">
      <t>コウシン</t>
    </rPh>
    <rPh sb="37" eb="39">
      <t>カショ</t>
    </rPh>
    <rPh sb="49" eb="52">
      <t>フグアイ</t>
    </rPh>
    <rPh sb="53" eb="54">
      <t>ショウ</t>
    </rPh>
    <rPh sb="56" eb="58">
      <t>バアイ</t>
    </rPh>
    <rPh sb="60" eb="62">
      <t>シュウゼン</t>
    </rPh>
    <rPh sb="63" eb="64">
      <t>オコナ</t>
    </rPh>
    <rPh sb="65" eb="67">
      <t>シセツ</t>
    </rPh>
    <rPh sb="68" eb="70">
      <t>テキセツ</t>
    </rPh>
    <rPh sb="71" eb="73">
      <t>イジ</t>
    </rPh>
    <rPh sb="73" eb="75">
      <t>カンリ</t>
    </rPh>
    <rPh sb="76" eb="77">
      <t>ツト</t>
    </rPh>
    <phoneticPr fontId="4"/>
  </si>
  <si>
    <t xml:space="preserve">
　経営改善のためには、適正な使用料収入の確保と汚水処理費の削減を行い、今後も引き続き、個別訪問など水洗化普及活動に尽力し、水洗化人口及び有収水量の増加を目指します。</t>
    <rPh sb="2" eb="4">
      <t>ケイエイ</t>
    </rPh>
    <rPh sb="4" eb="6">
      <t>カイゼン</t>
    </rPh>
    <rPh sb="33" eb="34">
      <t>オコナ</t>
    </rPh>
    <rPh sb="36" eb="38">
      <t>コンゴ</t>
    </rPh>
    <rPh sb="39" eb="40">
      <t>ヒ</t>
    </rPh>
    <rPh sb="41" eb="42">
      <t>ツヅ</t>
    </rPh>
    <rPh sb="44" eb="46">
      <t>コベツ</t>
    </rPh>
    <rPh sb="46" eb="48">
      <t>ホウモン</t>
    </rPh>
    <rPh sb="50" eb="53">
      <t>スイセンカ</t>
    </rPh>
    <rPh sb="53" eb="55">
      <t>フキュウ</t>
    </rPh>
    <rPh sb="55" eb="57">
      <t>カツドウ</t>
    </rPh>
    <rPh sb="58" eb="60">
      <t>ジンリョク</t>
    </rPh>
    <rPh sb="62" eb="65">
      <t>スイセンカ</t>
    </rPh>
    <rPh sb="65" eb="67">
      <t>ジンコウ</t>
    </rPh>
    <rPh sb="67" eb="68">
      <t>オヨ</t>
    </rPh>
    <rPh sb="69" eb="71">
      <t>ユウシュウ</t>
    </rPh>
    <rPh sb="71" eb="73">
      <t>スイリョウ</t>
    </rPh>
    <rPh sb="74" eb="76">
      <t>ゾウカ</t>
    </rPh>
    <rPh sb="77" eb="79">
      <t>メザ</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</si>
</sst>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9423872"/>
        <c:axId val="29754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0.08</c:v>
                </c:pt>
                <c:pt idx="1">
                  <c:v>0.06</c:v>
                </c:pt>
                <c:pt idx="2">
                  <c:v>0.03</c:v>
                </c:pt>
                <c:pt idx="3">
                  <c:v>0.02</c:v>
                </c:pt>
                <c:pt idx="4">
                  <c:v>0.01</c:v>
                </c:pt>
              </c:numCache>
            </c:numRef>
          </c:val>
          <c:smooth val="0"/>
        </c:ser>
        <c:dLbls>
          <c:showLegendKey val="0"/>
          <c:showVal val="0"/>
          <c:showCatName val="0"/>
          <c:showSerName val="0"/>
          <c:showPercent val="0"/>
          <c:showBubbleSize val="0"/>
        </c:dLbls>
        <c:marker val="1"/>
        <c:smooth val="0"/>
        <c:axId val="29423872"/>
        <c:axId val="29754112"/>
      </c:lineChart>
      <c:dateAx>
        <c:axId val="29423872"/>
        <c:scaling>
          <c:orientation val="minMax"/>
        </c:scaling>
        <c:delete val="1"/>
        <c:axPos val="b"/>
        <c:numFmt formatCode="ge" sourceLinked="1"/>
        <c:majorTickMark val="none"/>
        <c:minorTickMark val="none"/>
        <c:tickLblPos val="none"/>
        <c:crossAx val="29754112"/>
        <c:crosses val="autoZero"/>
        <c:auto val="1"/>
        <c:lblOffset val="100"/>
        <c:baseTimeUnit val="years"/>
      </c:dateAx>
      <c:valAx>
        <c:axId val="29754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423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27.96</c:v>
                </c:pt>
                <c:pt idx="1">
                  <c:v>27.96</c:v>
                </c:pt>
                <c:pt idx="2">
                  <c:v>27.6</c:v>
                </c:pt>
                <c:pt idx="3">
                  <c:v>27.24</c:v>
                </c:pt>
                <c:pt idx="4">
                  <c:v>27.96</c:v>
                </c:pt>
              </c:numCache>
            </c:numRef>
          </c:val>
        </c:ser>
        <c:dLbls>
          <c:showLegendKey val="0"/>
          <c:showVal val="0"/>
          <c:showCatName val="0"/>
          <c:showSerName val="0"/>
          <c:showPercent val="0"/>
          <c:showBubbleSize val="0"/>
        </c:dLbls>
        <c:gapWidth val="150"/>
        <c:axId val="29883008"/>
        <c:axId val="29897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46.85</c:v>
                </c:pt>
                <c:pt idx="1">
                  <c:v>46.06</c:v>
                </c:pt>
                <c:pt idx="2">
                  <c:v>53.78</c:v>
                </c:pt>
                <c:pt idx="3">
                  <c:v>53.24</c:v>
                </c:pt>
                <c:pt idx="4">
                  <c:v>52.31</c:v>
                </c:pt>
              </c:numCache>
            </c:numRef>
          </c:val>
          <c:smooth val="0"/>
        </c:ser>
        <c:dLbls>
          <c:showLegendKey val="0"/>
          <c:showVal val="0"/>
          <c:showCatName val="0"/>
          <c:showSerName val="0"/>
          <c:showPercent val="0"/>
          <c:showBubbleSize val="0"/>
        </c:dLbls>
        <c:marker val="1"/>
        <c:smooth val="0"/>
        <c:axId val="29883008"/>
        <c:axId val="29897472"/>
      </c:lineChart>
      <c:dateAx>
        <c:axId val="29883008"/>
        <c:scaling>
          <c:orientation val="minMax"/>
        </c:scaling>
        <c:delete val="1"/>
        <c:axPos val="b"/>
        <c:numFmt formatCode="ge" sourceLinked="1"/>
        <c:majorTickMark val="none"/>
        <c:minorTickMark val="none"/>
        <c:tickLblPos val="none"/>
        <c:crossAx val="29897472"/>
        <c:crosses val="autoZero"/>
        <c:auto val="1"/>
        <c:lblOffset val="100"/>
        <c:baseTimeUnit val="years"/>
      </c:dateAx>
      <c:valAx>
        <c:axId val="29897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883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78.84</c:v>
                </c:pt>
                <c:pt idx="1">
                  <c:v>74.11</c:v>
                </c:pt>
                <c:pt idx="2">
                  <c:v>74.930000000000007</c:v>
                </c:pt>
                <c:pt idx="3">
                  <c:v>75.349999999999994</c:v>
                </c:pt>
                <c:pt idx="4">
                  <c:v>77.12</c:v>
                </c:pt>
              </c:numCache>
            </c:numRef>
          </c:val>
        </c:ser>
        <c:dLbls>
          <c:showLegendKey val="0"/>
          <c:showVal val="0"/>
          <c:showCatName val="0"/>
          <c:showSerName val="0"/>
          <c:showPercent val="0"/>
          <c:showBubbleSize val="0"/>
        </c:dLbls>
        <c:gapWidth val="150"/>
        <c:axId val="29923584"/>
        <c:axId val="29929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73.78</c:v>
                </c:pt>
                <c:pt idx="1">
                  <c:v>72.989999999999995</c:v>
                </c:pt>
                <c:pt idx="2">
                  <c:v>84.06</c:v>
                </c:pt>
                <c:pt idx="3">
                  <c:v>84.07</c:v>
                </c:pt>
                <c:pt idx="4">
                  <c:v>84.32</c:v>
                </c:pt>
              </c:numCache>
            </c:numRef>
          </c:val>
          <c:smooth val="0"/>
        </c:ser>
        <c:dLbls>
          <c:showLegendKey val="0"/>
          <c:showVal val="0"/>
          <c:showCatName val="0"/>
          <c:showSerName val="0"/>
          <c:showPercent val="0"/>
          <c:showBubbleSize val="0"/>
        </c:dLbls>
        <c:marker val="1"/>
        <c:smooth val="0"/>
        <c:axId val="29923584"/>
        <c:axId val="29929856"/>
      </c:lineChart>
      <c:dateAx>
        <c:axId val="29923584"/>
        <c:scaling>
          <c:orientation val="minMax"/>
        </c:scaling>
        <c:delete val="1"/>
        <c:axPos val="b"/>
        <c:numFmt formatCode="ge" sourceLinked="1"/>
        <c:majorTickMark val="none"/>
        <c:minorTickMark val="none"/>
        <c:tickLblPos val="none"/>
        <c:crossAx val="29929856"/>
        <c:crosses val="autoZero"/>
        <c:auto val="1"/>
        <c:lblOffset val="100"/>
        <c:baseTimeUnit val="years"/>
      </c:dateAx>
      <c:valAx>
        <c:axId val="29929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923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99.49</c:v>
                </c:pt>
                <c:pt idx="1">
                  <c:v>96.26</c:v>
                </c:pt>
                <c:pt idx="2">
                  <c:v>96</c:v>
                </c:pt>
                <c:pt idx="3">
                  <c:v>96.33</c:v>
                </c:pt>
                <c:pt idx="4">
                  <c:v>95.14</c:v>
                </c:pt>
              </c:numCache>
            </c:numRef>
          </c:val>
        </c:ser>
        <c:dLbls>
          <c:showLegendKey val="0"/>
          <c:showVal val="0"/>
          <c:showCatName val="0"/>
          <c:showSerName val="0"/>
          <c:showPercent val="0"/>
          <c:showBubbleSize val="0"/>
        </c:dLbls>
        <c:gapWidth val="150"/>
        <c:axId val="29999488"/>
        <c:axId val="30001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9999488"/>
        <c:axId val="30001408"/>
      </c:lineChart>
      <c:dateAx>
        <c:axId val="29999488"/>
        <c:scaling>
          <c:orientation val="minMax"/>
        </c:scaling>
        <c:delete val="1"/>
        <c:axPos val="b"/>
        <c:numFmt formatCode="ge" sourceLinked="1"/>
        <c:majorTickMark val="none"/>
        <c:minorTickMark val="none"/>
        <c:tickLblPos val="none"/>
        <c:crossAx val="30001408"/>
        <c:crosses val="autoZero"/>
        <c:auto val="1"/>
        <c:lblOffset val="100"/>
        <c:baseTimeUnit val="years"/>
      </c:dateAx>
      <c:valAx>
        <c:axId val="30001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999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0636288"/>
        <c:axId val="33141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636288"/>
        <c:axId val="33141504"/>
      </c:lineChart>
      <c:dateAx>
        <c:axId val="30636288"/>
        <c:scaling>
          <c:orientation val="minMax"/>
        </c:scaling>
        <c:delete val="1"/>
        <c:axPos val="b"/>
        <c:numFmt formatCode="ge" sourceLinked="1"/>
        <c:majorTickMark val="none"/>
        <c:minorTickMark val="none"/>
        <c:tickLblPos val="none"/>
        <c:crossAx val="33141504"/>
        <c:crosses val="autoZero"/>
        <c:auto val="1"/>
        <c:lblOffset val="100"/>
        <c:baseTimeUnit val="years"/>
      </c:dateAx>
      <c:valAx>
        <c:axId val="33141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636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9290624"/>
        <c:axId val="50584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9290624"/>
        <c:axId val="50584960"/>
      </c:lineChart>
      <c:dateAx>
        <c:axId val="49290624"/>
        <c:scaling>
          <c:orientation val="minMax"/>
        </c:scaling>
        <c:delete val="1"/>
        <c:axPos val="b"/>
        <c:numFmt formatCode="ge" sourceLinked="1"/>
        <c:majorTickMark val="none"/>
        <c:minorTickMark val="none"/>
        <c:tickLblPos val="none"/>
        <c:crossAx val="50584960"/>
        <c:crosses val="autoZero"/>
        <c:auto val="1"/>
        <c:lblOffset val="100"/>
        <c:baseTimeUnit val="years"/>
      </c:dateAx>
      <c:valAx>
        <c:axId val="50584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90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1903744"/>
        <c:axId val="102406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1903744"/>
        <c:axId val="102406016"/>
      </c:lineChart>
      <c:dateAx>
        <c:axId val="101903744"/>
        <c:scaling>
          <c:orientation val="minMax"/>
        </c:scaling>
        <c:delete val="1"/>
        <c:axPos val="b"/>
        <c:numFmt formatCode="ge" sourceLinked="1"/>
        <c:majorTickMark val="none"/>
        <c:minorTickMark val="none"/>
        <c:tickLblPos val="none"/>
        <c:crossAx val="102406016"/>
        <c:crosses val="autoZero"/>
        <c:auto val="1"/>
        <c:lblOffset val="100"/>
        <c:baseTimeUnit val="years"/>
      </c:dateAx>
      <c:valAx>
        <c:axId val="102406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903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2472320"/>
        <c:axId val="103004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2472320"/>
        <c:axId val="103004416"/>
      </c:lineChart>
      <c:dateAx>
        <c:axId val="102472320"/>
        <c:scaling>
          <c:orientation val="minMax"/>
        </c:scaling>
        <c:delete val="1"/>
        <c:axPos val="b"/>
        <c:numFmt formatCode="ge" sourceLinked="1"/>
        <c:majorTickMark val="none"/>
        <c:minorTickMark val="none"/>
        <c:tickLblPos val="none"/>
        <c:crossAx val="103004416"/>
        <c:crosses val="autoZero"/>
        <c:auto val="1"/>
        <c:lblOffset val="100"/>
        <c:baseTimeUnit val="years"/>
      </c:dateAx>
      <c:valAx>
        <c:axId val="103004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472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1207168"/>
        <c:axId val="111217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1224.75</c:v>
                </c:pt>
                <c:pt idx="1">
                  <c:v>1144.05</c:v>
                </c:pt>
                <c:pt idx="2">
                  <c:v>1126.77</c:v>
                </c:pt>
                <c:pt idx="3">
                  <c:v>1044.8</c:v>
                </c:pt>
                <c:pt idx="4">
                  <c:v>1081.8</c:v>
                </c:pt>
              </c:numCache>
            </c:numRef>
          </c:val>
          <c:smooth val="0"/>
        </c:ser>
        <c:dLbls>
          <c:showLegendKey val="0"/>
          <c:showVal val="0"/>
          <c:showCatName val="0"/>
          <c:showSerName val="0"/>
          <c:showPercent val="0"/>
          <c:showBubbleSize val="0"/>
        </c:dLbls>
        <c:marker val="1"/>
        <c:smooth val="0"/>
        <c:axId val="111207168"/>
        <c:axId val="111217280"/>
      </c:lineChart>
      <c:dateAx>
        <c:axId val="111207168"/>
        <c:scaling>
          <c:orientation val="minMax"/>
        </c:scaling>
        <c:delete val="1"/>
        <c:axPos val="b"/>
        <c:numFmt formatCode="ge" sourceLinked="1"/>
        <c:majorTickMark val="none"/>
        <c:minorTickMark val="none"/>
        <c:tickLblPos val="none"/>
        <c:crossAx val="111217280"/>
        <c:crosses val="autoZero"/>
        <c:auto val="1"/>
        <c:lblOffset val="100"/>
        <c:baseTimeUnit val="years"/>
      </c:dateAx>
      <c:valAx>
        <c:axId val="111217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207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58.29</c:v>
                </c:pt>
                <c:pt idx="1">
                  <c:v>47.52</c:v>
                </c:pt>
                <c:pt idx="2">
                  <c:v>59.87</c:v>
                </c:pt>
                <c:pt idx="3">
                  <c:v>55.38</c:v>
                </c:pt>
                <c:pt idx="4">
                  <c:v>59.6</c:v>
                </c:pt>
              </c:numCache>
            </c:numRef>
          </c:val>
        </c:ser>
        <c:dLbls>
          <c:showLegendKey val="0"/>
          <c:showVal val="0"/>
          <c:showCatName val="0"/>
          <c:showSerName val="0"/>
          <c:showPercent val="0"/>
          <c:showBubbleSize val="0"/>
        </c:dLbls>
        <c:gapWidth val="150"/>
        <c:axId val="29835264"/>
        <c:axId val="29837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42.13</c:v>
                </c:pt>
                <c:pt idx="1">
                  <c:v>42.48</c:v>
                </c:pt>
                <c:pt idx="2">
                  <c:v>50.9</c:v>
                </c:pt>
                <c:pt idx="3">
                  <c:v>50.82</c:v>
                </c:pt>
                <c:pt idx="4">
                  <c:v>52.19</c:v>
                </c:pt>
              </c:numCache>
            </c:numRef>
          </c:val>
          <c:smooth val="0"/>
        </c:ser>
        <c:dLbls>
          <c:showLegendKey val="0"/>
          <c:showVal val="0"/>
          <c:showCatName val="0"/>
          <c:showSerName val="0"/>
          <c:showPercent val="0"/>
          <c:showBubbleSize val="0"/>
        </c:dLbls>
        <c:marker val="1"/>
        <c:smooth val="0"/>
        <c:axId val="29835264"/>
        <c:axId val="29837184"/>
      </c:lineChart>
      <c:dateAx>
        <c:axId val="29835264"/>
        <c:scaling>
          <c:orientation val="minMax"/>
        </c:scaling>
        <c:delete val="1"/>
        <c:axPos val="b"/>
        <c:numFmt formatCode="ge" sourceLinked="1"/>
        <c:majorTickMark val="none"/>
        <c:minorTickMark val="none"/>
        <c:tickLblPos val="none"/>
        <c:crossAx val="29837184"/>
        <c:crosses val="autoZero"/>
        <c:auto val="1"/>
        <c:lblOffset val="100"/>
        <c:baseTimeUnit val="years"/>
      </c:dateAx>
      <c:valAx>
        <c:axId val="29837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835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190.96</c:v>
                </c:pt>
                <c:pt idx="1">
                  <c:v>240.34</c:v>
                </c:pt>
                <c:pt idx="2">
                  <c:v>207.06</c:v>
                </c:pt>
                <c:pt idx="3">
                  <c:v>210.92</c:v>
                </c:pt>
                <c:pt idx="4">
                  <c:v>196.04</c:v>
                </c:pt>
              </c:numCache>
            </c:numRef>
          </c:val>
        </c:ser>
        <c:dLbls>
          <c:showLegendKey val="0"/>
          <c:showVal val="0"/>
          <c:showCatName val="0"/>
          <c:showSerName val="0"/>
          <c:showPercent val="0"/>
          <c:showBubbleSize val="0"/>
        </c:dLbls>
        <c:gapWidth val="150"/>
        <c:axId val="29854720"/>
        <c:axId val="29860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348.41</c:v>
                </c:pt>
                <c:pt idx="1">
                  <c:v>343.8</c:v>
                </c:pt>
                <c:pt idx="2">
                  <c:v>293.27</c:v>
                </c:pt>
                <c:pt idx="3">
                  <c:v>300.52</c:v>
                </c:pt>
                <c:pt idx="4">
                  <c:v>296.14</c:v>
                </c:pt>
              </c:numCache>
            </c:numRef>
          </c:val>
          <c:smooth val="0"/>
        </c:ser>
        <c:dLbls>
          <c:showLegendKey val="0"/>
          <c:showVal val="0"/>
          <c:showCatName val="0"/>
          <c:showSerName val="0"/>
          <c:showPercent val="0"/>
          <c:showBubbleSize val="0"/>
        </c:dLbls>
        <c:marker val="1"/>
        <c:smooth val="0"/>
        <c:axId val="29854720"/>
        <c:axId val="29860992"/>
      </c:lineChart>
      <c:dateAx>
        <c:axId val="29854720"/>
        <c:scaling>
          <c:orientation val="minMax"/>
        </c:scaling>
        <c:delete val="1"/>
        <c:axPos val="b"/>
        <c:numFmt formatCode="ge" sourceLinked="1"/>
        <c:majorTickMark val="none"/>
        <c:minorTickMark val="none"/>
        <c:tickLblPos val="none"/>
        <c:crossAx val="29860992"/>
        <c:crosses val="autoZero"/>
        <c:auto val="1"/>
        <c:lblOffset val="100"/>
        <c:baseTimeUnit val="years"/>
      </c:dateAx>
      <c:valAx>
        <c:axId val="29860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8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25"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高知県　いの町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24076</v>
      </c>
      <c r="AM8" s="64"/>
      <c r="AN8" s="64"/>
      <c r="AO8" s="64"/>
      <c r="AP8" s="64"/>
      <c r="AQ8" s="64"/>
      <c r="AR8" s="64"/>
      <c r="AS8" s="64"/>
      <c r="AT8" s="63">
        <f>データ!S6</f>
        <v>470.97</v>
      </c>
      <c r="AU8" s="63"/>
      <c r="AV8" s="63"/>
      <c r="AW8" s="63"/>
      <c r="AX8" s="63"/>
      <c r="AY8" s="63"/>
      <c r="AZ8" s="63"/>
      <c r="BA8" s="63"/>
      <c r="BB8" s="63">
        <f>データ!T6</f>
        <v>51.12</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2.96</v>
      </c>
      <c r="Q10" s="63"/>
      <c r="R10" s="63"/>
      <c r="S10" s="63"/>
      <c r="T10" s="63"/>
      <c r="U10" s="63"/>
      <c r="V10" s="63"/>
      <c r="W10" s="63">
        <f>データ!P6</f>
        <v>100.79</v>
      </c>
      <c r="X10" s="63"/>
      <c r="Y10" s="63"/>
      <c r="Z10" s="63"/>
      <c r="AA10" s="63"/>
      <c r="AB10" s="63"/>
      <c r="AC10" s="63"/>
      <c r="AD10" s="64">
        <f>データ!Q6</f>
        <v>3153</v>
      </c>
      <c r="AE10" s="64"/>
      <c r="AF10" s="64"/>
      <c r="AG10" s="64"/>
      <c r="AH10" s="64"/>
      <c r="AI10" s="64"/>
      <c r="AJ10" s="64"/>
      <c r="AK10" s="2"/>
      <c r="AL10" s="64">
        <f>データ!U6</f>
        <v>708</v>
      </c>
      <c r="AM10" s="64"/>
      <c r="AN10" s="64"/>
      <c r="AO10" s="64"/>
      <c r="AP10" s="64"/>
      <c r="AQ10" s="64"/>
      <c r="AR10" s="64"/>
      <c r="AS10" s="64"/>
      <c r="AT10" s="63">
        <f>データ!V6</f>
        <v>0.14000000000000001</v>
      </c>
      <c r="AU10" s="63"/>
      <c r="AV10" s="63"/>
      <c r="AW10" s="63"/>
      <c r="AX10" s="63"/>
      <c r="AY10" s="63"/>
      <c r="AZ10" s="63"/>
      <c r="BA10" s="63"/>
      <c r="BB10" s="63">
        <f>データ!W6</f>
        <v>5057.1400000000003</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C34:P35"/>
    <mergeCell ref="R34:AE35"/>
    <mergeCell ref="AG34:AT35"/>
    <mergeCell ref="AV34:BI35"/>
    <mergeCell ref="BL16:BZ44"/>
    <mergeCell ref="BL45:BZ46"/>
    <mergeCell ref="C56:P57"/>
    <mergeCell ref="R56:AE57"/>
    <mergeCell ref="AG56:AT57"/>
    <mergeCell ref="AV56:BI57"/>
    <mergeCell ref="B60:BJ61"/>
    <mergeCell ref="BL47:BZ63"/>
    <mergeCell ref="BL64:BZ65"/>
    <mergeCell ref="C79:T80"/>
    <mergeCell ref="W79:AN80"/>
    <mergeCell ref="AQ79:BH80"/>
    <mergeCell ref="BL66:BZ82"/>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393860</v>
      </c>
      <c r="D6" s="31">
        <f t="shared" si="3"/>
        <v>47</v>
      </c>
      <c r="E6" s="31">
        <f t="shared" si="3"/>
        <v>17</v>
      </c>
      <c r="F6" s="31">
        <f t="shared" si="3"/>
        <v>5</v>
      </c>
      <c r="G6" s="31">
        <f t="shared" si="3"/>
        <v>0</v>
      </c>
      <c r="H6" s="31" t="str">
        <f t="shared" si="3"/>
        <v>高知県　いの町</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2.96</v>
      </c>
      <c r="P6" s="32">
        <f t="shared" si="3"/>
        <v>100.79</v>
      </c>
      <c r="Q6" s="32">
        <f t="shared" si="3"/>
        <v>3153</v>
      </c>
      <c r="R6" s="32">
        <f t="shared" si="3"/>
        <v>24076</v>
      </c>
      <c r="S6" s="32">
        <f t="shared" si="3"/>
        <v>470.97</v>
      </c>
      <c r="T6" s="32">
        <f t="shared" si="3"/>
        <v>51.12</v>
      </c>
      <c r="U6" s="32">
        <f t="shared" si="3"/>
        <v>708</v>
      </c>
      <c r="V6" s="32">
        <f t="shared" si="3"/>
        <v>0.14000000000000001</v>
      </c>
      <c r="W6" s="32">
        <f t="shared" si="3"/>
        <v>5057.1400000000003</v>
      </c>
      <c r="X6" s="33">
        <f>IF(X7="",NA(),X7)</f>
        <v>99.49</v>
      </c>
      <c r="Y6" s="33">
        <f t="shared" ref="Y6:AG6" si="4">IF(Y7="",NA(),Y7)</f>
        <v>96.26</v>
      </c>
      <c r="Z6" s="33">
        <f t="shared" si="4"/>
        <v>96</v>
      </c>
      <c r="AA6" s="33">
        <f t="shared" si="4"/>
        <v>96.33</v>
      </c>
      <c r="AB6" s="33">
        <f t="shared" si="4"/>
        <v>95.14</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1224.75</v>
      </c>
      <c r="BK6" s="33">
        <f t="shared" si="7"/>
        <v>1144.05</v>
      </c>
      <c r="BL6" s="33">
        <f t="shared" si="7"/>
        <v>1126.77</v>
      </c>
      <c r="BM6" s="33">
        <f t="shared" si="7"/>
        <v>1044.8</v>
      </c>
      <c r="BN6" s="33">
        <f t="shared" si="7"/>
        <v>1081.8</v>
      </c>
      <c r="BO6" s="32" t="str">
        <f>IF(BO7="","",IF(BO7="-","【-】","【"&amp;SUBSTITUTE(TEXT(BO7,"#,##0.00"),"-","△")&amp;"】"))</f>
        <v>【1,015.77】</v>
      </c>
      <c r="BP6" s="33">
        <f>IF(BP7="",NA(),BP7)</f>
        <v>58.29</v>
      </c>
      <c r="BQ6" s="33">
        <f t="shared" ref="BQ6:BY6" si="8">IF(BQ7="",NA(),BQ7)</f>
        <v>47.52</v>
      </c>
      <c r="BR6" s="33">
        <f t="shared" si="8"/>
        <v>59.87</v>
      </c>
      <c r="BS6" s="33">
        <f t="shared" si="8"/>
        <v>55.38</v>
      </c>
      <c r="BT6" s="33">
        <f t="shared" si="8"/>
        <v>59.6</v>
      </c>
      <c r="BU6" s="33">
        <f t="shared" si="8"/>
        <v>42.13</v>
      </c>
      <c r="BV6" s="33">
        <f t="shared" si="8"/>
        <v>42.48</v>
      </c>
      <c r="BW6" s="33">
        <f t="shared" si="8"/>
        <v>50.9</v>
      </c>
      <c r="BX6" s="33">
        <f t="shared" si="8"/>
        <v>50.82</v>
      </c>
      <c r="BY6" s="33">
        <f t="shared" si="8"/>
        <v>52.19</v>
      </c>
      <c r="BZ6" s="32" t="str">
        <f>IF(BZ7="","",IF(BZ7="-","【-】","【"&amp;SUBSTITUTE(TEXT(BZ7,"#,##0.00"),"-","△")&amp;"】"))</f>
        <v>【52.78】</v>
      </c>
      <c r="CA6" s="33">
        <f>IF(CA7="",NA(),CA7)</f>
        <v>190.96</v>
      </c>
      <c r="CB6" s="33">
        <f t="shared" ref="CB6:CJ6" si="9">IF(CB7="",NA(),CB7)</f>
        <v>240.34</v>
      </c>
      <c r="CC6" s="33">
        <f t="shared" si="9"/>
        <v>207.06</v>
      </c>
      <c r="CD6" s="33">
        <f t="shared" si="9"/>
        <v>210.92</v>
      </c>
      <c r="CE6" s="33">
        <f t="shared" si="9"/>
        <v>196.04</v>
      </c>
      <c r="CF6" s="33">
        <f t="shared" si="9"/>
        <v>348.41</v>
      </c>
      <c r="CG6" s="33">
        <f t="shared" si="9"/>
        <v>343.8</v>
      </c>
      <c r="CH6" s="33">
        <f t="shared" si="9"/>
        <v>293.27</v>
      </c>
      <c r="CI6" s="33">
        <f t="shared" si="9"/>
        <v>300.52</v>
      </c>
      <c r="CJ6" s="33">
        <f t="shared" si="9"/>
        <v>296.14</v>
      </c>
      <c r="CK6" s="32" t="str">
        <f>IF(CK7="","",IF(CK7="-","【-】","【"&amp;SUBSTITUTE(TEXT(CK7,"#,##0.00"),"-","△")&amp;"】"))</f>
        <v>【289.81】</v>
      </c>
      <c r="CL6" s="33">
        <f>IF(CL7="",NA(),CL7)</f>
        <v>27.96</v>
      </c>
      <c r="CM6" s="33">
        <f t="shared" ref="CM6:CU6" si="10">IF(CM7="",NA(),CM7)</f>
        <v>27.96</v>
      </c>
      <c r="CN6" s="33">
        <f t="shared" si="10"/>
        <v>27.6</v>
      </c>
      <c r="CO6" s="33">
        <f t="shared" si="10"/>
        <v>27.24</v>
      </c>
      <c r="CP6" s="33">
        <f t="shared" si="10"/>
        <v>27.96</v>
      </c>
      <c r="CQ6" s="33">
        <f t="shared" si="10"/>
        <v>46.85</v>
      </c>
      <c r="CR6" s="33">
        <f t="shared" si="10"/>
        <v>46.06</v>
      </c>
      <c r="CS6" s="33">
        <f t="shared" si="10"/>
        <v>53.78</v>
      </c>
      <c r="CT6" s="33">
        <f t="shared" si="10"/>
        <v>53.24</v>
      </c>
      <c r="CU6" s="33">
        <f t="shared" si="10"/>
        <v>52.31</v>
      </c>
      <c r="CV6" s="32" t="str">
        <f>IF(CV7="","",IF(CV7="-","【-】","【"&amp;SUBSTITUTE(TEXT(CV7,"#,##0.00"),"-","△")&amp;"】"))</f>
        <v>【52.74】</v>
      </c>
      <c r="CW6" s="33">
        <f>IF(CW7="",NA(),CW7)</f>
        <v>78.84</v>
      </c>
      <c r="CX6" s="33">
        <f t="shared" ref="CX6:DF6" si="11">IF(CX7="",NA(),CX7)</f>
        <v>74.11</v>
      </c>
      <c r="CY6" s="33">
        <f t="shared" si="11"/>
        <v>74.930000000000007</v>
      </c>
      <c r="CZ6" s="33">
        <f t="shared" si="11"/>
        <v>75.349999999999994</v>
      </c>
      <c r="DA6" s="33">
        <f t="shared" si="11"/>
        <v>77.12</v>
      </c>
      <c r="DB6" s="33">
        <f t="shared" si="11"/>
        <v>73.78</v>
      </c>
      <c r="DC6" s="33">
        <f t="shared" si="11"/>
        <v>72.989999999999995</v>
      </c>
      <c r="DD6" s="33">
        <f t="shared" si="11"/>
        <v>84.06</v>
      </c>
      <c r="DE6" s="33">
        <f t="shared" si="11"/>
        <v>84.07</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0.08</v>
      </c>
      <c r="EJ6" s="33">
        <f t="shared" si="14"/>
        <v>0.06</v>
      </c>
      <c r="EK6" s="33">
        <f t="shared" si="14"/>
        <v>0.03</v>
      </c>
      <c r="EL6" s="33">
        <f t="shared" si="14"/>
        <v>0.02</v>
      </c>
      <c r="EM6" s="33">
        <f t="shared" si="14"/>
        <v>0.01</v>
      </c>
      <c r="EN6" s="32" t="str">
        <f>IF(EN7="","",IF(EN7="-","【-】","【"&amp;SUBSTITUTE(TEXT(EN7,"#,##0.00"),"-","△")&amp;"】"))</f>
        <v>【0.03】</v>
      </c>
    </row>
    <row r="7" spans="1:144" s="34" customFormat="1">
      <c r="A7" s="26"/>
      <c r="B7" s="35">
        <v>2015</v>
      </c>
      <c r="C7" s="35">
        <v>393860</v>
      </c>
      <c r="D7" s="35">
        <v>47</v>
      </c>
      <c r="E7" s="35">
        <v>17</v>
      </c>
      <c r="F7" s="35">
        <v>5</v>
      </c>
      <c r="G7" s="35">
        <v>0</v>
      </c>
      <c r="H7" s="35" t="s">
        <v>96</v>
      </c>
      <c r="I7" s="35" t="s">
        <v>97</v>
      </c>
      <c r="J7" s="35" t="s">
        <v>98</v>
      </c>
      <c r="K7" s="35" t="s">
        <v>99</v>
      </c>
      <c r="L7" s="35" t="s">
        <v>100</v>
      </c>
      <c r="M7" s="36" t="s">
        <v>101</v>
      </c>
      <c r="N7" s="36" t="s">
        <v>102</v>
      </c>
      <c r="O7" s="36">
        <v>2.96</v>
      </c>
      <c r="P7" s="36">
        <v>100.79</v>
      </c>
      <c r="Q7" s="36">
        <v>3153</v>
      </c>
      <c r="R7" s="36">
        <v>24076</v>
      </c>
      <c r="S7" s="36">
        <v>470.97</v>
      </c>
      <c r="T7" s="36">
        <v>51.12</v>
      </c>
      <c r="U7" s="36">
        <v>708</v>
      </c>
      <c r="V7" s="36">
        <v>0.14000000000000001</v>
      </c>
      <c r="W7" s="36">
        <v>5057.1400000000003</v>
      </c>
      <c r="X7" s="36">
        <v>99.49</v>
      </c>
      <c r="Y7" s="36">
        <v>96.26</v>
      </c>
      <c r="Z7" s="36">
        <v>96</v>
      </c>
      <c r="AA7" s="36">
        <v>96.33</v>
      </c>
      <c r="AB7" s="36">
        <v>95.14</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1224.75</v>
      </c>
      <c r="BK7" s="36">
        <v>1144.05</v>
      </c>
      <c r="BL7" s="36">
        <v>1126.77</v>
      </c>
      <c r="BM7" s="36">
        <v>1044.8</v>
      </c>
      <c r="BN7" s="36">
        <v>1081.8</v>
      </c>
      <c r="BO7" s="36">
        <v>1015.77</v>
      </c>
      <c r="BP7" s="36">
        <v>58.29</v>
      </c>
      <c r="BQ7" s="36">
        <v>47.52</v>
      </c>
      <c r="BR7" s="36">
        <v>59.87</v>
      </c>
      <c r="BS7" s="36">
        <v>55.38</v>
      </c>
      <c r="BT7" s="36">
        <v>59.6</v>
      </c>
      <c r="BU7" s="36">
        <v>42.13</v>
      </c>
      <c r="BV7" s="36">
        <v>42.48</v>
      </c>
      <c r="BW7" s="36">
        <v>50.9</v>
      </c>
      <c r="BX7" s="36">
        <v>50.82</v>
      </c>
      <c r="BY7" s="36">
        <v>52.19</v>
      </c>
      <c r="BZ7" s="36">
        <v>52.78</v>
      </c>
      <c r="CA7" s="36">
        <v>190.96</v>
      </c>
      <c r="CB7" s="36">
        <v>240.34</v>
      </c>
      <c r="CC7" s="36">
        <v>207.06</v>
      </c>
      <c r="CD7" s="36">
        <v>210.92</v>
      </c>
      <c r="CE7" s="36">
        <v>196.04</v>
      </c>
      <c r="CF7" s="36">
        <v>348.41</v>
      </c>
      <c r="CG7" s="36">
        <v>343.8</v>
      </c>
      <c r="CH7" s="36">
        <v>293.27</v>
      </c>
      <c r="CI7" s="36">
        <v>300.52</v>
      </c>
      <c r="CJ7" s="36">
        <v>296.14</v>
      </c>
      <c r="CK7" s="36">
        <v>289.81</v>
      </c>
      <c r="CL7" s="36">
        <v>27.96</v>
      </c>
      <c r="CM7" s="36">
        <v>27.96</v>
      </c>
      <c r="CN7" s="36">
        <v>27.6</v>
      </c>
      <c r="CO7" s="36">
        <v>27.24</v>
      </c>
      <c r="CP7" s="36">
        <v>27.96</v>
      </c>
      <c r="CQ7" s="36">
        <v>46.85</v>
      </c>
      <c r="CR7" s="36">
        <v>46.06</v>
      </c>
      <c r="CS7" s="36">
        <v>53.78</v>
      </c>
      <c r="CT7" s="36">
        <v>53.24</v>
      </c>
      <c r="CU7" s="36">
        <v>52.31</v>
      </c>
      <c r="CV7" s="36">
        <v>52.74</v>
      </c>
      <c r="CW7" s="36">
        <v>78.84</v>
      </c>
      <c r="CX7" s="36">
        <v>74.11</v>
      </c>
      <c r="CY7" s="36">
        <v>74.930000000000007</v>
      </c>
      <c r="CZ7" s="36">
        <v>75.349999999999994</v>
      </c>
      <c r="DA7" s="36">
        <v>77.12</v>
      </c>
      <c r="DB7" s="36">
        <v>73.78</v>
      </c>
      <c r="DC7" s="36">
        <v>72.989999999999995</v>
      </c>
      <c r="DD7" s="36">
        <v>84.06</v>
      </c>
      <c r="DE7" s="36">
        <v>84.07</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0.08</v>
      </c>
      <c r="EJ7" s="36">
        <v>0.06</v>
      </c>
      <c r="EK7" s="36">
        <v>0.03</v>
      </c>
      <c r="EL7" s="36">
        <v>0.02</v>
      </c>
      <c r="EM7" s="36">
        <v>0.01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2017-02-13T00:42:16Z</cp:lastPrinted>
  <dcterms:created xsi:type="dcterms:W3CDTF">2017-02-08T03:15:15Z</dcterms:created>
  <dcterms:modified xsi:type="dcterms:W3CDTF">2017-02-13T00:42:17Z</dcterms:modified>
  <cp:category/>
</cp:coreProperties>
</file>