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3\Desktop\公営企業に係る「経営比較分析表」の分析及び公表について\33 三原村\"/>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<sst xmlns="http://schemas.openxmlformats.org/spreadsheetml/2006/main" count="221" uniqueCount="111">
  <si>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</si>
  <si>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</si>
  <si>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</si>
  <si>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</si>
  <si>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</si>
  <si>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</si>
  <si>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</si>
  <si>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</si>
  <si>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</si>
  <si>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</si>
  <si>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</si>
  <si>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</si>
  <si>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</si>
  <si>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</si>
  <si>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</si>
  <si>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</si>
  <si>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</si>
  <si>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</si>
  <si>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</si>
  <si>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</si>
  <si>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</si>
  <si>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</si>
  <si>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</si>
  <si>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</si>
  <si>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</si>
  <si>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</si>
  <si>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</si>
  <si>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</si>
  <si>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</si>
  <si>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</si>
  <si>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</si>
  <si>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</si>
  <si>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</si>
  <si>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</si>
  <si>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</si>
  <si>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</si>
  <si>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</si>
  <si>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</si>
  <si>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</si>
  <si>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</si>
  <si>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</si>
  <si>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</si>
  <si>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</si>
  <si>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</si>
  <si>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</si>
  <si>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</si>
  <si>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</si>
  <si>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</si>
  <si>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</si>
  <si>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</si>
  <si>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</si>
  <si>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</si>
  <si>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</si>
  <si>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</si>
  <si>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</si>
  <si>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</si>
  <si>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</si>
  <si>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</si>
  <si>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</si>
  <si>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</si>
  <si>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</si>
  <si>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</si>
  <si>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</si>
  <si>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</si>
  <si>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</si>
  <si>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</si>
  <si>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</si>
  <si>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</si>
  <si>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</si>
  <si>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</si>
  <si>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</si>
  <si>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</si>
  <si>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</si>
  <si>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</si>
  <si>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</si>
  <si>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</si>
  <si>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</si>
  <si>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</si>
  <si>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</si>
  <si>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</si>
  <si>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</si>
  <si>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</si>
  <si>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</si>
  <si>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</si>
  <si>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</si>
  <si>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</si>
  <si>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</si>
  <si>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</si>
  <si>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</si>
  <si>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</si>
  <si>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</si>
  <si>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</si>
  <si>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</si>
  <si>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</si>
  <si>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</si>
  <si>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</si>
  <si>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三原村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</si>
  <si>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</si>
  <si>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</si>
  <si>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</si>
  <si>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</si>
  <si>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</si>
  <si>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</si>
  <si>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</si>
  <si>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</si>
  <si>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</si>
  <si>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</si>
  <si>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</si>
  <si>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収益的収支比率は、100％前後を保っているが、施設利用率、水洗化率を見ると平均を下回っている。このことから農業集落排水の加入率が低いことが分かる。
　今後とも加入促進に取り組んで行き、更なる経営の効率上昇に向けた取り組みが必要である。</t>
    <phoneticPr fontId="4"/>
  </si>
  <si>
    <t>　平成24年度から平成27年度に農業集落排水施設を適時・適切な修繕と更新により施設機能を維持するため、機能診断調査を実施し最適整備構想を策定する事業の取り組みを行った。
　平成29年度から3ヶ年にかけて汚水処理施設の主要部品の更新、機器更新等の機能強化対策の工事実施を予定している。</t>
    <phoneticPr fontId="4"/>
  </si>
  <si>
    <t>　更なる収益的収支比率の上昇、施設利用率、水洗化率の上昇に向け、今後とも、農業集落排水施設への加入を促進していく必要がある。
　最適整備構想を基に施設の強化（管路の延長、修繕、不明水対策等）を行い、更なる経営向上を目指す。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</si>
</sst>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4.38</c:v>
                </c:pt>
                <c:pt idx="3">
                  <c:v>0</c:v>
                </c:pt>
                <c:pt idx="4">
                  <c:v>0</c:v>
                </c:pt>
              </c:numCache>
            </c:numRef>
          </c:val>
        </c:ser>
        <c:dLbls>
          <c:showLegendKey val="0"/>
          <c:showVal val="0"/>
          <c:showCatName val="0"/>
          <c:showSerName val="0"/>
          <c:showPercent val="0"/>
          <c:showBubbleSize val="0"/>
        </c:dLbls>
        <c:gapWidth val="150"/>
        <c:axId val="544765640"/>
        <c:axId val="54476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544765640"/>
        <c:axId val="544766032"/>
      </c:lineChart>
      <c:dateAx>
        <c:axId val="544765640"/>
        <c:scaling>
          <c:orientation val="minMax"/>
        </c:scaling>
        <c:delete val="1"/>
        <c:axPos val="b"/>
        <c:numFmt formatCode="ge" sourceLinked="1"/>
        <c:majorTickMark val="none"/>
        <c:minorTickMark val="none"/>
        <c:tickLblPos val="none"/>
        <c:crossAx val="544766032"/>
        <c:crosses val="autoZero"/>
        <c:auto val="1"/>
        <c:lblOffset val="100"/>
        <c:baseTimeUnit val="years"/>
      </c:dateAx>
      <c:valAx>
        <c:axId val="54476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76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c:v>
                </c:pt>
                <c:pt idx="1">
                  <c:v>36.67</c:v>
                </c:pt>
                <c:pt idx="2">
                  <c:v>37.78</c:v>
                </c:pt>
                <c:pt idx="3">
                  <c:v>37.5</c:v>
                </c:pt>
                <c:pt idx="4">
                  <c:v>35.56</c:v>
                </c:pt>
              </c:numCache>
            </c:numRef>
          </c:val>
        </c:ser>
        <c:dLbls>
          <c:showLegendKey val="0"/>
          <c:showVal val="0"/>
          <c:showCatName val="0"/>
          <c:showSerName val="0"/>
          <c:showPercent val="0"/>
          <c:showBubbleSize val="0"/>
        </c:dLbls>
        <c:gapWidth val="150"/>
        <c:axId val="544787072"/>
        <c:axId val="54478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544787072"/>
        <c:axId val="544787464"/>
      </c:lineChart>
      <c:dateAx>
        <c:axId val="544787072"/>
        <c:scaling>
          <c:orientation val="minMax"/>
        </c:scaling>
        <c:delete val="1"/>
        <c:axPos val="b"/>
        <c:numFmt formatCode="ge" sourceLinked="1"/>
        <c:majorTickMark val="none"/>
        <c:minorTickMark val="none"/>
        <c:tickLblPos val="none"/>
        <c:crossAx val="544787464"/>
        <c:crosses val="autoZero"/>
        <c:auto val="1"/>
        <c:lblOffset val="100"/>
        <c:baseTimeUnit val="years"/>
      </c:dateAx>
      <c:valAx>
        <c:axId val="54478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7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46.36</c:v>
                </c:pt>
                <c:pt idx="1">
                  <c:v>48.2</c:v>
                </c:pt>
                <c:pt idx="2">
                  <c:v>48.51</c:v>
                </c:pt>
                <c:pt idx="3">
                  <c:v>48.74</c:v>
                </c:pt>
                <c:pt idx="4">
                  <c:v>50.47</c:v>
                </c:pt>
              </c:numCache>
            </c:numRef>
          </c:val>
        </c:ser>
        <c:dLbls>
          <c:showLegendKey val="0"/>
          <c:showVal val="0"/>
          <c:showCatName val="0"/>
          <c:showSerName val="0"/>
          <c:showPercent val="0"/>
          <c:showBubbleSize val="0"/>
        </c:dLbls>
        <c:gapWidth val="150"/>
        <c:axId val="226211688"/>
        <c:axId val="22621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226211688"/>
        <c:axId val="226212080"/>
      </c:lineChart>
      <c:dateAx>
        <c:axId val="226211688"/>
        <c:scaling>
          <c:orientation val="minMax"/>
        </c:scaling>
        <c:delete val="1"/>
        <c:axPos val="b"/>
        <c:numFmt formatCode="ge" sourceLinked="1"/>
        <c:majorTickMark val="none"/>
        <c:minorTickMark val="none"/>
        <c:tickLblPos val="none"/>
        <c:crossAx val="226212080"/>
        <c:crosses val="autoZero"/>
        <c:auto val="1"/>
        <c:lblOffset val="100"/>
        <c:baseTimeUnit val="years"/>
      </c:dateAx>
      <c:valAx>
        <c:axId val="22621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1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99.86</c:v>
                </c:pt>
                <c:pt idx="1">
                  <c:v>100.85</c:v>
                </c:pt>
                <c:pt idx="2">
                  <c:v>100</c:v>
                </c:pt>
                <c:pt idx="3">
                  <c:v>100</c:v>
                </c:pt>
                <c:pt idx="4">
                  <c:v>100</c:v>
                </c:pt>
              </c:numCache>
            </c:numRef>
          </c:val>
        </c:ser>
        <c:dLbls>
          <c:showLegendKey val="0"/>
          <c:showVal val="0"/>
          <c:showCatName val="0"/>
          <c:showSerName val="0"/>
          <c:showPercent val="0"/>
          <c:showBubbleSize val="0"/>
        </c:dLbls>
        <c:gapWidth val="150"/>
        <c:axId val="467773008"/>
        <c:axId val="46777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773008"/>
        <c:axId val="467773400"/>
      </c:lineChart>
      <c:dateAx>
        <c:axId val="467773008"/>
        <c:scaling>
          <c:orientation val="minMax"/>
        </c:scaling>
        <c:delete val="1"/>
        <c:axPos val="b"/>
        <c:numFmt formatCode="ge" sourceLinked="1"/>
        <c:majorTickMark val="none"/>
        <c:minorTickMark val="none"/>
        <c:tickLblPos val="none"/>
        <c:crossAx val="467773400"/>
        <c:crosses val="autoZero"/>
        <c:auto val="1"/>
        <c:lblOffset val="100"/>
        <c:baseTimeUnit val="years"/>
      </c:dateAx>
      <c:valAx>
        <c:axId val="46777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77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1753944"/>
        <c:axId val="6417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1753944"/>
        <c:axId val="641754336"/>
      </c:lineChart>
      <c:dateAx>
        <c:axId val="641753944"/>
        <c:scaling>
          <c:orientation val="minMax"/>
        </c:scaling>
        <c:delete val="1"/>
        <c:axPos val="b"/>
        <c:numFmt formatCode="ge" sourceLinked="1"/>
        <c:majorTickMark val="none"/>
        <c:minorTickMark val="none"/>
        <c:tickLblPos val="none"/>
        <c:crossAx val="641754336"/>
        <c:crosses val="autoZero"/>
        <c:auto val="1"/>
        <c:lblOffset val="100"/>
        <c:baseTimeUnit val="years"/>
      </c:dateAx>
      <c:valAx>
        <c:axId val="6417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75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115536"/>
        <c:axId val="3011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115536"/>
        <c:axId val="30115928"/>
      </c:lineChart>
      <c:dateAx>
        <c:axId val="30115536"/>
        <c:scaling>
          <c:orientation val="minMax"/>
        </c:scaling>
        <c:delete val="1"/>
        <c:axPos val="b"/>
        <c:numFmt formatCode="ge" sourceLinked="1"/>
        <c:majorTickMark val="none"/>
        <c:minorTickMark val="none"/>
        <c:tickLblPos val="none"/>
        <c:crossAx val="30115928"/>
        <c:crosses val="autoZero"/>
        <c:auto val="1"/>
        <c:lblOffset val="100"/>
        <c:baseTimeUnit val="years"/>
      </c:dateAx>
      <c:valAx>
        <c:axId val="3011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649544"/>
        <c:axId val="22964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649544"/>
        <c:axId val="229649936"/>
      </c:lineChart>
      <c:dateAx>
        <c:axId val="229649544"/>
        <c:scaling>
          <c:orientation val="minMax"/>
        </c:scaling>
        <c:delete val="1"/>
        <c:axPos val="b"/>
        <c:numFmt formatCode="ge" sourceLinked="1"/>
        <c:majorTickMark val="none"/>
        <c:minorTickMark val="none"/>
        <c:tickLblPos val="none"/>
        <c:crossAx val="229649936"/>
        <c:crosses val="autoZero"/>
        <c:auto val="1"/>
        <c:lblOffset val="100"/>
        <c:baseTimeUnit val="years"/>
      </c:dateAx>
      <c:valAx>
        <c:axId val="22964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4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2194360"/>
        <c:axId val="6421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2194360"/>
        <c:axId val="642194752"/>
      </c:lineChart>
      <c:dateAx>
        <c:axId val="642194360"/>
        <c:scaling>
          <c:orientation val="minMax"/>
        </c:scaling>
        <c:delete val="1"/>
        <c:axPos val="b"/>
        <c:numFmt formatCode="ge" sourceLinked="1"/>
        <c:majorTickMark val="none"/>
        <c:minorTickMark val="none"/>
        <c:tickLblPos val="none"/>
        <c:crossAx val="642194752"/>
        <c:crosses val="autoZero"/>
        <c:auto val="1"/>
        <c:lblOffset val="100"/>
        <c:baseTimeUnit val="years"/>
      </c:dateAx>
      <c:valAx>
        <c:axId val="6421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19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5107.63</c:v>
                </c:pt>
                <c:pt idx="1">
                  <c:v>4578.63</c:v>
                </c:pt>
                <c:pt idx="2">
                  <c:v>4068.33</c:v>
                </c:pt>
                <c:pt idx="3">
                  <c:v>3885.64</c:v>
                </c:pt>
                <c:pt idx="4" formatCode="#,##0.00;&quot;△&quot;#,##0.00">
                  <c:v>0</c:v>
                </c:pt>
              </c:numCache>
            </c:numRef>
          </c:val>
        </c:ser>
        <c:dLbls>
          <c:showLegendKey val="0"/>
          <c:showVal val="0"/>
          <c:showCatName val="0"/>
          <c:showSerName val="0"/>
          <c:showPercent val="0"/>
          <c:showBubbleSize val="0"/>
        </c:dLbls>
        <c:gapWidth val="150"/>
        <c:axId val="137445496"/>
        <c:axId val="1374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37445496"/>
        <c:axId val="137445888"/>
      </c:lineChart>
      <c:dateAx>
        <c:axId val="137445496"/>
        <c:scaling>
          <c:orientation val="minMax"/>
        </c:scaling>
        <c:delete val="1"/>
        <c:axPos val="b"/>
        <c:numFmt formatCode="ge" sourceLinked="1"/>
        <c:majorTickMark val="none"/>
        <c:minorTickMark val="none"/>
        <c:tickLblPos val="none"/>
        <c:crossAx val="137445888"/>
        <c:crosses val="autoZero"/>
        <c:auto val="1"/>
        <c:lblOffset val="100"/>
        <c:baseTimeUnit val="years"/>
      </c:dateAx>
      <c:valAx>
        <c:axId val="1374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4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85.43</c:v>
                </c:pt>
                <c:pt idx="1">
                  <c:v>86.08</c:v>
                </c:pt>
                <c:pt idx="2">
                  <c:v>60.4</c:v>
                </c:pt>
                <c:pt idx="3">
                  <c:v>81.47</c:v>
                </c:pt>
                <c:pt idx="4">
                  <c:v>43.35</c:v>
                </c:pt>
              </c:numCache>
            </c:numRef>
          </c:val>
        </c:ser>
        <c:dLbls>
          <c:showLegendKey val="0"/>
          <c:showVal val="0"/>
          <c:showCatName val="0"/>
          <c:showSerName val="0"/>
          <c:showPercent val="0"/>
          <c:showBubbleSize val="0"/>
        </c:dLbls>
        <c:gapWidth val="150"/>
        <c:axId val="232332232"/>
        <c:axId val="23233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232332232"/>
        <c:axId val="232332624"/>
      </c:lineChart>
      <c:dateAx>
        <c:axId val="232332232"/>
        <c:scaling>
          <c:orientation val="minMax"/>
        </c:scaling>
        <c:delete val="1"/>
        <c:axPos val="b"/>
        <c:numFmt formatCode="ge" sourceLinked="1"/>
        <c:majorTickMark val="none"/>
        <c:minorTickMark val="none"/>
        <c:tickLblPos val="none"/>
        <c:crossAx val="232332624"/>
        <c:crosses val="autoZero"/>
        <c:auto val="1"/>
        <c:lblOffset val="100"/>
        <c:baseTimeUnit val="years"/>
      </c:dateAx>
      <c:valAx>
        <c:axId val="23233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3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120.2</c:v>
                </c:pt>
                <c:pt idx="1">
                  <c:v>121.66</c:v>
                </c:pt>
                <c:pt idx="2">
                  <c:v>169.73</c:v>
                </c:pt>
                <c:pt idx="3">
                  <c:v>131.16</c:v>
                </c:pt>
                <c:pt idx="4">
                  <c:v>246.81</c:v>
                </c:pt>
              </c:numCache>
            </c:numRef>
          </c:val>
        </c:ser>
        <c:dLbls>
          <c:showLegendKey val="0"/>
          <c:showVal val="0"/>
          <c:showCatName val="0"/>
          <c:showSerName val="0"/>
          <c:showPercent val="0"/>
          <c:showBubbleSize val="0"/>
        </c:dLbls>
        <c:gapWidth val="150"/>
        <c:axId val="548579888"/>
        <c:axId val="54858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548579888"/>
        <c:axId val="548580280"/>
      </c:lineChart>
      <c:dateAx>
        <c:axId val="548579888"/>
        <c:scaling>
          <c:orientation val="minMax"/>
        </c:scaling>
        <c:delete val="1"/>
        <c:axPos val="b"/>
        <c:numFmt formatCode="ge" sourceLinked="1"/>
        <c:majorTickMark val="none"/>
        <c:minorTickMark val="none"/>
        <c:tickLblPos val="none"/>
        <c:crossAx val="548580280"/>
        <c:crosses val="autoZero"/>
        <c:auto val="1"/>
        <c:lblOffset val="100"/>
        <c:baseTimeUnit val="years"/>
      </c:dateAx>
      <c:valAx>
        <c:axId val="54858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857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高知県　三原村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1672</v>
      </c>
      <c r="AM8" s="64"/>
      <c r="AN8" s="64"/>
      <c r="AO8" s="64"/>
      <c r="AP8" s="64"/>
      <c r="AQ8" s="64"/>
      <c r="AR8" s="64"/>
      <c r="AS8" s="64"/>
      <c r="AT8" s="63">
        <f>データ!S6</f>
        <v>85.37</v>
      </c>
      <c r="AU8" s="63"/>
      <c r="AV8" s="63"/>
      <c r="AW8" s="63"/>
      <c r="AX8" s="63"/>
      <c r="AY8" s="63"/>
      <c r="AZ8" s="63"/>
      <c r="BA8" s="63"/>
      <c r="BB8" s="63">
        <f>データ!T6</f>
        <v>19.59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51.39</v>
      </c>
      <c r="Q10" s="63"/>
      <c r="R10" s="63"/>
      <c r="S10" s="63"/>
      <c r="T10" s="63"/>
      <c r="U10" s="63"/>
      <c r="V10" s="63"/>
      <c r="W10" s="63">
        <f>データ!P6</f>
        <v>100</v>
      </c>
      <c r="X10" s="63"/>
      <c r="Y10" s="63"/>
      <c r="Z10" s="63"/>
      <c r="AA10" s="63"/>
      <c r="AB10" s="63"/>
      <c r="AC10" s="63"/>
      <c r="AD10" s="64">
        <f>データ!Q6</f>
        <v>2052</v>
      </c>
      <c r="AE10" s="64"/>
      <c r="AF10" s="64"/>
      <c r="AG10" s="64"/>
      <c r="AH10" s="64"/>
      <c r="AI10" s="64"/>
      <c r="AJ10" s="64"/>
      <c r="AK10" s="2"/>
      <c r="AL10" s="64">
        <f>データ!U6</f>
        <v>852</v>
      </c>
      <c r="AM10" s="64"/>
      <c r="AN10" s="64"/>
      <c r="AO10" s="64"/>
      <c r="AP10" s="64"/>
      <c r="AQ10" s="64"/>
      <c r="AR10" s="64"/>
      <c r="AS10" s="64"/>
      <c r="AT10" s="63">
        <f>データ!V6</f>
        <v>0.63</v>
      </c>
      <c r="AU10" s="63"/>
      <c r="AV10" s="63"/>
      <c r="AW10" s="63"/>
      <c r="AX10" s="63"/>
      <c r="AY10" s="63"/>
      <c r="AZ10" s="63"/>
      <c r="BA10" s="63"/>
      <c r="BB10" s="63">
        <f>データ!W6</f>
        <v>1352.38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394271</v>
      </c>
      <c r="D6" s="31">
        <f t="shared" si="3"/>
        <v>47</v>
      </c>
      <c r="E6" s="31">
        <f t="shared" si="3"/>
        <v>17</v>
      </c>
      <c r="F6" s="31">
        <f t="shared" si="3"/>
        <v>5</v>
      </c>
      <c r="G6" s="31">
        <f t="shared" si="3"/>
        <v>0</v>
      </c>
      <c r="H6" s="31" t="str">
        <f t="shared" si="3"/>
        <v>高知県　三原村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51.39</v>
      </c>
      <c r="P6" s="32">
        <f t="shared" si="3"/>
        <v>100</v>
      </c>
      <c r="Q6" s="32">
        <f t="shared" si="3"/>
        <v>2052</v>
      </c>
      <c r="R6" s="32">
        <f t="shared" si="3"/>
        <v>1672</v>
      </c>
      <c r="S6" s="32">
        <f t="shared" si="3"/>
        <v>85.37</v>
      </c>
      <c r="T6" s="32">
        <f t="shared" si="3"/>
        <v>19.59</v>
      </c>
      <c r="U6" s="32">
        <f t="shared" si="3"/>
        <v>852</v>
      </c>
      <c r="V6" s="32">
        <f t="shared" si="3"/>
        <v>0.63</v>
      </c>
      <c r="W6" s="32">
        <f t="shared" si="3"/>
        <v>1352.38</v>
      </c>
      <c r="X6" s="33">
        <f>IF(X7="",NA(),X7)</f>
        <v>99.86</v>
      </c>
      <c r="Y6" s="33">
        <f t="shared" ref="Y6:AG6" si="4">IF(Y7="",NA(),Y7)</f>
        <v>100.85</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5107.63</v>
      </c>
      <c r="BF6" s="33">
        <f t="shared" ref="BF6:BN6" si="7">IF(BF7="",NA(),BF7)</f>
        <v>4578.63</v>
      </c>
      <c r="BG6" s="33">
        <f t="shared" si="7"/>
        <v>4068.33</v>
      </c>
      <c r="BH6" s="33">
        <f t="shared" si="7"/>
        <v>3885.64</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85.43</v>
      </c>
      <c r="BQ6" s="33">
        <f t="shared" ref="BQ6:BY6" si="8">IF(BQ7="",NA(),BQ7)</f>
        <v>86.08</v>
      </c>
      <c r="BR6" s="33">
        <f t="shared" si="8"/>
        <v>60.4</v>
      </c>
      <c r="BS6" s="33">
        <f t="shared" si="8"/>
        <v>81.47</v>
      </c>
      <c r="BT6" s="33">
        <f t="shared" si="8"/>
        <v>43.35</v>
      </c>
      <c r="BU6" s="33">
        <f t="shared" si="8"/>
        <v>42.13</v>
      </c>
      <c r="BV6" s="33">
        <f t="shared" si="8"/>
        <v>42.48</v>
      </c>
      <c r="BW6" s="33">
        <f t="shared" si="8"/>
        <v>41.04</v>
      </c>
      <c r="BX6" s="33">
        <f t="shared" si="8"/>
        <v>50.82</v>
      </c>
      <c r="BY6" s="33">
        <f t="shared" si="8"/>
        <v>52.19</v>
      </c>
      <c r="BZ6" s="32" t="str">
        <f>IF(BZ7="","",IF(BZ7="-","【-】","【"&amp;SUBSTITUTE(TEXT(BZ7,"#,##0.00"),"-","△")&amp;"】"))</f>
        <v>【52.78】</v>
      </c>
      <c r="CA6" s="33">
        <f>IF(CA7="",NA(),CA7)</f>
        <v>120.2</v>
      </c>
      <c r="CB6" s="33">
        <f t="shared" ref="CB6:CJ6" si="9">IF(CB7="",NA(),CB7)</f>
        <v>121.66</v>
      </c>
      <c r="CC6" s="33">
        <f t="shared" si="9"/>
        <v>169.73</v>
      </c>
      <c r="CD6" s="33">
        <f t="shared" si="9"/>
        <v>131.16</v>
      </c>
      <c r="CE6" s="33">
        <f t="shared" si="9"/>
        <v>246.81</v>
      </c>
      <c r="CF6" s="33">
        <f t="shared" si="9"/>
        <v>348.41</v>
      </c>
      <c r="CG6" s="33">
        <f t="shared" si="9"/>
        <v>343.8</v>
      </c>
      <c r="CH6" s="33">
        <f t="shared" si="9"/>
        <v>357.08</v>
      </c>
      <c r="CI6" s="33">
        <f t="shared" si="9"/>
        <v>300.52</v>
      </c>
      <c r="CJ6" s="33">
        <f t="shared" si="9"/>
        <v>296.14</v>
      </c>
      <c r="CK6" s="32" t="str">
        <f>IF(CK7="","",IF(CK7="-","【-】","【"&amp;SUBSTITUTE(TEXT(CK7,"#,##0.00"),"-","△")&amp;"】"))</f>
        <v>【289.81】</v>
      </c>
      <c r="CL6" s="33">
        <f>IF(CL7="",NA(),CL7)</f>
        <v>35</v>
      </c>
      <c r="CM6" s="33">
        <f t="shared" ref="CM6:CU6" si="10">IF(CM7="",NA(),CM7)</f>
        <v>36.67</v>
      </c>
      <c r="CN6" s="33">
        <f t="shared" si="10"/>
        <v>37.78</v>
      </c>
      <c r="CO6" s="33">
        <f t="shared" si="10"/>
        <v>37.5</v>
      </c>
      <c r="CP6" s="33">
        <f t="shared" si="10"/>
        <v>35.56</v>
      </c>
      <c r="CQ6" s="33">
        <f t="shared" si="10"/>
        <v>46.85</v>
      </c>
      <c r="CR6" s="33">
        <f t="shared" si="10"/>
        <v>46.06</v>
      </c>
      <c r="CS6" s="33">
        <f t="shared" si="10"/>
        <v>45.95</v>
      </c>
      <c r="CT6" s="33">
        <f t="shared" si="10"/>
        <v>53.24</v>
      </c>
      <c r="CU6" s="33">
        <f t="shared" si="10"/>
        <v>52.31</v>
      </c>
      <c r="CV6" s="32" t="str">
        <f>IF(CV7="","",IF(CV7="-","【-】","【"&amp;SUBSTITUTE(TEXT(CV7,"#,##0.00"),"-","△")&amp;"】"))</f>
        <v>【52.74】</v>
      </c>
      <c r="CW6" s="33">
        <f>IF(CW7="",NA(),CW7)</f>
        <v>46.36</v>
      </c>
      <c r="CX6" s="33">
        <f t="shared" ref="CX6:DF6" si="11">IF(CX7="",NA(),CX7)</f>
        <v>48.2</v>
      </c>
      <c r="CY6" s="33">
        <f t="shared" si="11"/>
        <v>48.51</v>
      </c>
      <c r="CZ6" s="33">
        <f t="shared" si="11"/>
        <v>48.74</v>
      </c>
      <c r="DA6" s="33">
        <f t="shared" si="11"/>
        <v>50.47</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4.38</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x14ac:dyDescent="0.15">
      <c r="A7" s="26"/>
      <c r="B7" s="35">
        <v>2015</v>
      </c>
      <c r="C7" s="35">
        <v>394271</v>
      </c>
      <c r="D7" s="35">
        <v>47</v>
      </c>
      <c r="E7" s="35">
        <v>17</v>
      </c>
      <c r="F7" s="35">
        <v>5</v>
      </c>
      <c r="G7" s="35">
        <v>0</v>
      </c>
      <c r="H7" s="35" t="s">
        <v>96</v>
      </c>
      <c r="I7" s="35" t="s">
        <v>97</v>
      </c>
      <c r="J7" s="35" t="s">
        <v>98</v>
      </c>
      <c r="K7" s="35" t="s">
        <v>99</v>
      </c>
      <c r="L7" s="35" t="s">
        <v>100</v>
      </c>
      <c r="M7" s="36" t="s">
        <v>101</v>
      </c>
      <c r="N7" s="36" t="s">
        <v>102</v>
      </c>
      <c r="O7" s="36">
        <v>51.39</v>
      </c>
      <c r="P7" s="36">
        <v>100</v>
      </c>
      <c r="Q7" s="36">
        <v>2052</v>
      </c>
      <c r="R7" s="36">
        <v>1672</v>
      </c>
      <c r="S7" s="36">
        <v>85.37</v>
      </c>
      <c r="T7" s="36">
        <v>19.59</v>
      </c>
      <c r="U7" s="36">
        <v>852</v>
      </c>
      <c r="V7" s="36">
        <v>0.63</v>
      </c>
      <c r="W7" s="36">
        <v>1352.38</v>
      </c>
      <c r="X7" s="36">
        <v>99.86</v>
      </c>
      <c r="Y7" s="36">
        <v>100.85</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5107.63</v>
      </c>
      <c r="BF7" s="36">
        <v>4578.63</v>
      </c>
      <c r="BG7" s="36">
        <v>4068.33</v>
      </c>
      <c r="BH7" s="36">
        <v>3885.64</v>
      </c>
      <c r="BI7" s="36">
        <v>0</v>
      </c>
      <c r="BJ7" s="36">
        <v>1224.75</v>
      </c>
      <c r="BK7" s="36">
        <v>1144.05</v>
      </c>
      <c r="BL7" s="36">
        <v>1117.1099999999999</v>
      </c>
      <c r="BM7" s="36">
        <v>1044.8</v>
      </c>
      <c r="BN7" s="36">
        <v>1081.8</v>
      </c>
      <c r="BO7" s="36">
        <v>1015.77</v>
      </c>
      <c r="BP7" s="36">
        <v>85.43</v>
      </c>
      <c r="BQ7" s="36">
        <v>86.08</v>
      </c>
      <c r="BR7" s="36">
        <v>60.4</v>
      </c>
      <c r="BS7" s="36">
        <v>81.47</v>
      </c>
      <c r="BT7" s="36">
        <v>43.35</v>
      </c>
      <c r="BU7" s="36">
        <v>42.13</v>
      </c>
      <c r="BV7" s="36">
        <v>42.48</v>
      </c>
      <c r="BW7" s="36">
        <v>41.04</v>
      </c>
      <c r="BX7" s="36">
        <v>50.82</v>
      </c>
      <c r="BY7" s="36">
        <v>52.19</v>
      </c>
      <c r="BZ7" s="36">
        <v>52.78</v>
      </c>
      <c r="CA7" s="36">
        <v>120.2</v>
      </c>
      <c r="CB7" s="36">
        <v>121.66</v>
      </c>
      <c r="CC7" s="36">
        <v>169.73</v>
      </c>
      <c r="CD7" s="36">
        <v>131.16</v>
      </c>
      <c r="CE7" s="36">
        <v>246.81</v>
      </c>
      <c r="CF7" s="36">
        <v>348.41</v>
      </c>
      <c r="CG7" s="36">
        <v>343.8</v>
      </c>
      <c r="CH7" s="36">
        <v>357.08</v>
      </c>
      <c r="CI7" s="36">
        <v>300.52</v>
      </c>
      <c r="CJ7" s="36">
        <v>296.14</v>
      </c>
      <c r="CK7" s="36">
        <v>289.81</v>
      </c>
      <c r="CL7" s="36">
        <v>35</v>
      </c>
      <c r="CM7" s="36">
        <v>36.67</v>
      </c>
      <c r="CN7" s="36">
        <v>37.78</v>
      </c>
      <c r="CO7" s="36">
        <v>37.5</v>
      </c>
      <c r="CP7" s="36">
        <v>35.56</v>
      </c>
      <c r="CQ7" s="36">
        <v>46.85</v>
      </c>
      <c r="CR7" s="36">
        <v>46.06</v>
      </c>
      <c r="CS7" s="36">
        <v>45.95</v>
      </c>
      <c r="CT7" s="36">
        <v>53.24</v>
      </c>
      <c r="CU7" s="36">
        <v>52.31</v>
      </c>
      <c r="CV7" s="36">
        <v>52.74</v>
      </c>
      <c r="CW7" s="36">
        <v>46.36</v>
      </c>
      <c r="CX7" s="36">
        <v>48.2</v>
      </c>
      <c r="CY7" s="36">
        <v>48.51</v>
      </c>
      <c r="CZ7" s="36">
        <v>48.74</v>
      </c>
      <c r="DA7" s="36">
        <v>50.47</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4.38</v>
      </c>
      <c r="EG7" s="36">
        <v>0</v>
      </c>
      <c r="EH7" s="36">
        <v>0</v>
      </c>
      <c r="EI7" s="36">
        <v>0.08</v>
      </c>
      <c r="EJ7" s="36">
        <v>0.06</v>
      </c>
      <c r="EK7" s="36">
        <v>0.04</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user-3</cp:lastModifiedBy>
  <cp:lastPrinted>2017-02-13T01:56:16Z</cp:lastPrinted>
  <dcterms:created xsi:type="dcterms:W3CDTF">2017-02-08T03:15:21Z</dcterms:created>
  <dcterms:modified xsi:type="dcterms:W3CDTF">2017-02-13T02:03:24Z</dcterms:modified>
  <cp:category/>
</cp:coreProperties>
</file>