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<sst xmlns="http://schemas.openxmlformats.org/spreadsheetml/2006/main" count="221" uniqueCount="111">
  <si>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</si>
  <si>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</si>
  <si>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</si>
  <si>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</si>
  <si>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</si>
  <si>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</si>
  <si>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</si>
  <si>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</si>
  <si>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</si>
  <si>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</si>
  <si>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</si>
  <si>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</si>
  <si>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</si>
  <si>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</si>
  <si>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</si>
  <si>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</si>
  <si>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</si>
  <si>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</si>
  <si>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</si>
  <si>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</si>
  <si>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</si>
  <si>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</si>
  <si>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</si>
  <si>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</si>
  <si>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</si>
  <si>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</si>
  <si>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</si>
  <si>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</si>
  <si>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</si>
  <si>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</si>
  <si>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</si>
  <si>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</si>
  <si>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</si>
  <si>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</si>
  <si>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</si>
  <si>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</si>
  <si>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</si>
  <si>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</si>
  <si>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</si>
  <si>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</si>
  <si>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</si>
  <si>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</si>
  <si>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</si>
  <si>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</si>
  <si>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</si>
  <si>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</si>
  <si>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</si>
  <si>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</si>
  <si>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</si>
  <si>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</si>
  <si>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</si>
  <si>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</si>
  <si>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</si>
  <si>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</si>
  <si>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</si>
  <si>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</si>
  <si>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</si>
  <si>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</si>
  <si>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</si>
  <si>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</si>
  <si>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</si>
  <si>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</si>
  <si>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</si>
  <si>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</si>
  <si>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</si>
  <si>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</si>
  <si>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</si>
  <si>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</si>
  <si>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</si>
  <si>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</si>
  <si>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</si>
  <si>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</si>
  <si>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</si>
  <si>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</si>
  <si>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</si>
  <si>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</si>
  <si>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</si>
  <si>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</si>
  <si>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</si>
  <si>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</si>
  <si>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</si>
  <si>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</si>
  <si>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</si>
  <si>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</si>
  <si>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</si>
  <si>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</si>
  <si>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</si>
  <si>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</si>
  <si>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</si>
  <si>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</si>
  <si>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</si>
  <si>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</si>
  <si>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</si>
  <si>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</si>
  <si>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</si>
  <si>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</si>
  <si>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須崎市</t>
  </si>
  <si>
    <t>法非適用</t>
  </si>
  <si>
    <t>下水道事業</t>
  </si>
  <si>
    <t>漁業集落排水</t>
  </si>
  <si>
    <t>H2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</si>
  <si>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</si>
  <si>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</si>
  <si>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</si>
  <si>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</si>
  <si>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</si>
  <si>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</si>
  <si>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</si>
  <si>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須崎市漁業排水処理施設のある地区のほとんどの世帯は漁業を営む世帯であり、今後の人口や世帯数はだんだん減少していくと思われる。その一方で施設の老朽化は進み、ますます経営の健全性・効率性は悪い状態になることが予想されるので、早い時期に施設全体の延命化を検討することが必要である。</t>
    <rPh sb="0" eb="3">
      <t>スサキシ</t>
    </rPh>
    <rPh sb="3" eb="5">
      <t>ギョギョウ</t>
    </rPh>
    <rPh sb="5" eb="7">
      <t>ハイスイ</t>
    </rPh>
    <rPh sb="7" eb="9">
      <t>ショリ</t>
    </rPh>
    <rPh sb="9" eb="11">
      <t>シセツ</t>
    </rPh>
    <rPh sb="14" eb="16">
      <t>チク</t>
    </rPh>
    <rPh sb="22" eb="24">
      <t>セタイ</t>
    </rPh>
    <rPh sb="25" eb="27">
      <t>ギョギョウ</t>
    </rPh>
    <rPh sb="28" eb="29">
      <t>イトナ</t>
    </rPh>
    <rPh sb="30" eb="32">
      <t>セタイ</t>
    </rPh>
    <rPh sb="36" eb="38">
      <t>コンゴ</t>
    </rPh>
    <rPh sb="39" eb="41">
      <t>ジンコウ</t>
    </rPh>
    <rPh sb="42" eb="45">
      <t>セタイスウ</t>
    </rPh>
    <rPh sb="50" eb="52">
      <t>ゲンショウ</t>
    </rPh>
    <rPh sb="57" eb="58">
      <t>オモ</t>
    </rPh>
    <rPh sb="64" eb="66">
      <t>イッポウ</t>
    </rPh>
    <rPh sb="67" eb="69">
      <t>シセツ</t>
    </rPh>
    <rPh sb="70" eb="73">
      <t>ロウキュウカ</t>
    </rPh>
    <rPh sb="74" eb="75">
      <t>スス</t>
    </rPh>
    <rPh sb="81" eb="83">
      <t>ケイエイ</t>
    </rPh>
    <rPh sb="84" eb="87">
      <t>ケンゼンセイ</t>
    </rPh>
    <rPh sb="88" eb="91">
      <t>コウリツセイ</t>
    </rPh>
    <rPh sb="92" eb="93">
      <t>ワル</t>
    </rPh>
    <rPh sb="94" eb="96">
      <t>ジョウタイ</t>
    </rPh>
    <rPh sb="102" eb="104">
      <t>ヨソウ</t>
    </rPh>
    <rPh sb="110" eb="111">
      <t>ハヤ</t>
    </rPh>
    <rPh sb="112" eb="114">
      <t>ジキ</t>
    </rPh>
    <rPh sb="115" eb="117">
      <t>シセツ</t>
    </rPh>
    <rPh sb="117" eb="119">
      <t>ゼンタイ</t>
    </rPh>
    <rPh sb="120" eb="122">
      <t>エンメイ</t>
    </rPh>
    <rPh sb="122" eb="123">
      <t>カ</t>
    </rPh>
    <rPh sb="124" eb="126">
      <t>ケントウ</t>
    </rPh>
    <rPh sb="131" eb="133">
      <t>ヒツヨウ</t>
    </rPh>
    <phoneticPr fontId="4"/>
  </si>
  <si>
    <t>須崎市漁業集落排水事業は、平成４年度より事業着手し、平成７年より共用を開始した。小さな漁村集落であり、だんだんと高齢化が進んでおり区域内の世帯数・人口などは若干減少気味となっている。集落内では、新築や建て替え等による新規加入世帯は供用開始以降もあまりない。すでに２１年が経過し、施設は老朽化が進んいるため、維持管理に伴う費用は使用料収入だけでは賄えなく、経営の健全性・効率性は極めて悪い状態となっている。</t>
    <rPh sb="0" eb="3">
      <t>スサキシ</t>
    </rPh>
    <rPh sb="3" eb="5">
      <t>ギョギョウ</t>
    </rPh>
    <rPh sb="5" eb="7">
      <t>シュウラク</t>
    </rPh>
    <rPh sb="7" eb="9">
      <t>ハイスイ</t>
    </rPh>
    <rPh sb="9" eb="11">
      <t>ジギョウ</t>
    </rPh>
    <rPh sb="13" eb="15">
      <t>ヘイセイ</t>
    </rPh>
    <rPh sb="16" eb="18">
      <t>ネンド</t>
    </rPh>
    <rPh sb="20" eb="22">
      <t>ジギョウ</t>
    </rPh>
    <rPh sb="22" eb="24">
      <t>チャクシュ</t>
    </rPh>
    <rPh sb="26" eb="28">
      <t>ヘイセイ</t>
    </rPh>
    <rPh sb="29" eb="30">
      <t>ネン</t>
    </rPh>
    <rPh sb="32" eb="34">
      <t>キョウヨウ</t>
    </rPh>
    <rPh sb="35" eb="37">
      <t>カイシ</t>
    </rPh>
    <rPh sb="40" eb="41">
      <t>チイ</t>
    </rPh>
    <rPh sb="43" eb="45">
      <t>ギョソン</t>
    </rPh>
    <rPh sb="45" eb="47">
      <t>シュウラク</t>
    </rPh>
    <rPh sb="56" eb="59">
      <t>コウレイカ</t>
    </rPh>
    <rPh sb="60" eb="61">
      <t>スス</t>
    </rPh>
    <rPh sb="65" eb="67">
      <t>クイキ</t>
    </rPh>
    <rPh sb="67" eb="68">
      <t>ナイ</t>
    </rPh>
    <rPh sb="69" eb="72">
      <t>セタイスウ</t>
    </rPh>
    <rPh sb="73" eb="75">
      <t>ジンコウ</t>
    </rPh>
    <rPh sb="78" eb="80">
      <t>ジャッカン</t>
    </rPh>
    <rPh sb="80" eb="82">
      <t>ゲンショウ</t>
    </rPh>
    <rPh sb="82" eb="84">
      <t>ギミ</t>
    </rPh>
    <rPh sb="91" eb="93">
      <t>シュウラク</t>
    </rPh>
    <rPh sb="93" eb="94">
      <t>ナイ</t>
    </rPh>
    <rPh sb="97" eb="99">
      <t>シンチク</t>
    </rPh>
    <rPh sb="100" eb="101">
      <t>タ</t>
    </rPh>
    <rPh sb="102" eb="103">
      <t>カ</t>
    </rPh>
    <rPh sb="104" eb="105">
      <t>トウ</t>
    </rPh>
    <rPh sb="108" eb="110">
      <t>シンキ</t>
    </rPh>
    <rPh sb="110" eb="112">
      <t>カニュウ</t>
    </rPh>
    <rPh sb="112" eb="114">
      <t>セタイ</t>
    </rPh>
    <rPh sb="115" eb="117">
      <t>キョウヨウ</t>
    </rPh>
    <rPh sb="117" eb="119">
      <t>カイシ</t>
    </rPh>
    <rPh sb="119" eb="121">
      <t>イコウ</t>
    </rPh>
    <rPh sb="133" eb="134">
      <t>ネン</t>
    </rPh>
    <rPh sb="135" eb="137">
      <t>ケイカ</t>
    </rPh>
    <rPh sb="139" eb="141">
      <t>シセツ</t>
    </rPh>
    <rPh sb="142" eb="145">
      <t>ロウキュウカ</t>
    </rPh>
    <rPh sb="146" eb="147">
      <t>スス</t>
    </rPh>
    <rPh sb="153" eb="155">
      <t>イジ</t>
    </rPh>
    <rPh sb="155" eb="157">
      <t>カンリ</t>
    </rPh>
    <rPh sb="158" eb="159">
      <t>トモナ</t>
    </rPh>
    <rPh sb="160" eb="162">
      <t>ヒヨウ</t>
    </rPh>
    <rPh sb="163" eb="166">
      <t>シヨウリョウ</t>
    </rPh>
    <rPh sb="166" eb="168">
      <t>シュウニュウ</t>
    </rPh>
    <rPh sb="172" eb="173">
      <t>マカナ</t>
    </rPh>
    <rPh sb="177" eb="179">
      <t>ケイエイ</t>
    </rPh>
    <rPh sb="180" eb="183">
      <t>ケンゼンセイ</t>
    </rPh>
    <rPh sb="184" eb="187">
      <t>コウリツセイ</t>
    </rPh>
    <rPh sb="188" eb="189">
      <t>キワ</t>
    </rPh>
    <rPh sb="191" eb="192">
      <t>ワル</t>
    </rPh>
    <rPh sb="193" eb="195">
      <t>ジョウタイ</t>
    </rPh>
    <phoneticPr fontId="4"/>
  </si>
  <si>
    <t>須崎市漁業集落排水処理施設は、平成７年より共用を開始し２１年を経過している。施設は老朽化が進んでいるため、今後の修繕費・工事費が多額とならないような排水処理施設の老朽化調査を検討している。</t>
    <rPh sb="0" eb="3">
      <t>スサキシ</t>
    </rPh>
    <rPh sb="3" eb="5">
      <t>ギョギョウ</t>
    </rPh>
    <rPh sb="5" eb="7">
      <t>シュウラク</t>
    </rPh>
    <rPh sb="7" eb="9">
      <t>ハイスイ</t>
    </rPh>
    <rPh sb="9" eb="11">
      <t>ショリ</t>
    </rPh>
    <rPh sb="11" eb="13">
      <t>シセツ</t>
    </rPh>
    <rPh sb="29" eb="30">
      <t>ネン</t>
    </rPh>
    <rPh sb="31" eb="33">
      <t>ケイカ</t>
    </rPh>
    <rPh sb="53" eb="55">
      <t>コンゴ</t>
    </rPh>
    <rPh sb="56" eb="58">
      <t>シュウゼン</t>
    </rPh>
    <rPh sb="64" eb="66">
      <t>タガク</t>
    </rPh>
    <rPh sb="74" eb="76">
      <t>ハイスイ</t>
    </rPh>
    <rPh sb="76" eb="78">
      <t>ショリ</t>
    </rPh>
    <rPh sb="78" eb="80">
      <t>シセツ</t>
    </rPh>
    <rPh sb="81" eb="84">
      <t>ロウキュウカ</t>
    </rPh>
    <rPh sb="84" eb="86">
      <t>チョウサ</t>
    </rPh>
    <rPh sb="87" eb="89">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</si>
</sst>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2120704"/>
        <c:axId val="8212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0.02</c:v>
                </c:pt>
                <c:pt idx="1">
                  <c:v>0</c:v>
                </c:pt>
                <c:pt idx="2" formatCode="#,##0.00;&quot;△&quot;#,##0.00;&quot;-&quot;">
                  <c:v>0.14000000000000001</c:v>
                </c:pt>
                <c:pt idx="3" formatCode="#,##0.00;&quot;△&quot;#,##0.00;&quot;-&quot;">
                  <c:v>0.05</c:v>
                </c:pt>
                <c:pt idx="4" formatCode="#,##0.00;&quot;△&quot;#,##0.00;&quot;-&quot;">
                  <c:v>0.18</c:v>
                </c:pt>
              </c:numCache>
            </c:numRef>
          </c:val>
          <c:smooth val="0"/>
        </c:ser>
        <c:dLbls>
          <c:showLegendKey val="0"/>
          <c:showVal val="0"/>
          <c:showCatName val="0"/>
          <c:showSerName val="0"/>
          <c:showPercent val="0"/>
          <c:showBubbleSize val="0"/>
        </c:dLbls>
        <c:marker val="1"/>
        <c:smooth val="0"/>
        <c:axId val="82120704"/>
        <c:axId val="82123392"/>
      </c:lineChart>
      <c:dateAx>
        <c:axId val="82120704"/>
        <c:scaling>
          <c:orientation val="minMax"/>
        </c:scaling>
        <c:delete val="1"/>
        <c:axPos val="b"/>
        <c:numFmt formatCode="ge" sourceLinked="1"/>
        <c:majorTickMark val="none"/>
        <c:minorTickMark val="none"/>
        <c:tickLblPos val="none"/>
        <c:crossAx val="82123392"/>
        <c:crosses val="autoZero"/>
        <c:auto val="1"/>
        <c:lblOffset val="100"/>
        <c:baseTimeUnit val="years"/>
      </c:dateAx>
      <c:valAx>
        <c:axId val="8212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12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41.4</c:v>
                </c:pt>
                <c:pt idx="1">
                  <c:v>34.39</c:v>
                </c:pt>
                <c:pt idx="2">
                  <c:v>33.76</c:v>
                </c:pt>
                <c:pt idx="3">
                  <c:v>34.39</c:v>
                </c:pt>
                <c:pt idx="4">
                  <c:v>33.119999999999997</c:v>
                </c:pt>
              </c:numCache>
            </c:numRef>
          </c:val>
        </c:ser>
        <c:dLbls>
          <c:showLegendKey val="0"/>
          <c:showVal val="0"/>
          <c:showCatName val="0"/>
          <c:showSerName val="0"/>
          <c:showPercent val="0"/>
          <c:showBubbleSize val="0"/>
        </c:dLbls>
        <c:gapWidth val="150"/>
        <c:axId val="99549184"/>
        <c:axId val="9955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37.130000000000003</c:v>
                </c:pt>
                <c:pt idx="1">
                  <c:v>38.24</c:v>
                </c:pt>
                <c:pt idx="2">
                  <c:v>39.42</c:v>
                </c:pt>
                <c:pt idx="3">
                  <c:v>39.68</c:v>
                </c:pt>
                <c:pt idx="4">
                  <c:v>35.64</c:v>
                </c:pt>
              </c:numCache>
            </c:numRef>
          </c:val>
          <c:smooth val="0"/>
        </c:ser>
        <c:dLbls>
          <c:showLegendKey val="0"/>
          <c:showVal val="0"/>
          <c:showCatName val="0"/>
          <c:showSerName val="0"/>
          <c:showPercent val="0"/>
          <c:showBubbleSize val="0"/>
        </c:dLbls>
        <c:marker val="1"/>
        <c:smooth val="0"/>
        <c:axId val="99549184"/>
        <c:axId val="99551104"/>
      </c:lineChart>
      <c:dateAx>
        <c:axId val="99549184"/>
        <c:scaling>
          <c:orientation val="minMax"/>
        </c:scaling>
        <c:delete val="1"/>
        <c:axPos val="b"/>
        <c:numFmt formatCode="ge" sourceLinked="1"/>
        <c:majorTickMark val="none"/>
        <c:minorTickMark val="none"/>
        <c:tickLblPos val="none"/>
        <c:crossAx val="99551104"/>
        <c:crosses val="autoZero"/>
        <c:auto val="1"/>
        <c:lblOffset val="100"/>
        <c:baseTimeUnit val="years"/>
      </c:dateAx>
      <c:valAx>
        <c:axId val="9955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4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93.19</c:v>
                </c:pt>
                <c:pt idx="1">
                  <c:v>92.92</c:v>
                </c:pt>
                <c:pt idx="2">
                  <c:v>92.69</c:v>
                </c:pt>
                <c:pt idx="3">
                  <c:v>93.02</c:v>
                </c:pt>
                <c:pt idx="4">
                  <c:v>92.42</c:v>
                </c:pt>
              </c:numCache>
            </c:numRef>
          </c:val>
        </c:ser>
        <c:dLbls>
          <c:showLegendKey val="0"/>
          <c:showVal val="0"/>
          <c:showCatName val="0"/>
          <c:showSerName val="0"/>
          <c:showPercent val="0"/>
          <c:showBubbleSize val="0"/>
        </c:dLbls>
        <c:gapWidth val="150"/>
        <c:axId val="101293440"/>
        <c:axId val="10139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81.8</c:v>
                </c:pt>
                <c:pt idx="1">
                  <c:v>81.84</c:v>
                </c:pt>
                <c:pt idx="2">
                  <c:v>82.97</c:v>
                </c:pt>
                <c:pt idx="3">
                  <c:v>83.95</c:v>
                </c:pt>
                <c:pt idx="4">
                  <c:v>82.92</c:v>
                </c:pt>
              </c:numCache>
            </c:numRef>
          </c:val>
          <c:smooth val="0"/>
        </c:ser>
        <c:dLbls>
          <c:showLegendKey val="0"/>
          <c:showVal val="0"/>
          <c:showCatName val="0"/>
          <c:showSerName val="0"/>
          <c:showPercent val="0"/>
          <c:showBubbleSize val="0"/>
        </c:dLbls>
        <c:marker val="1"/>
        <c:smooth val="0"/>
        <c:axId val="101293440"/>
        <c:axId val="101393920"/>
      </c:lineChart>
      <c:dateAx>
        <c:axId val="101293440"/>
        <c:scaling>
          <c:orientation val="minMax"/>
        </c:scaling>
        <c:delete val="1"/>
        <c:axPos val="b"/>
        <c:numFmt formatCode="ge" sourceLinked="1"/>
        <c:majorTickMark val="none"/>
        <c:minorTickMark val="none"/>
        <c:tickLblPos val="none"/>
        <c:crossAx val="101393920"/>
        <c:crosses val="autoZero"/>
        <c:auto val="1"/>
        <c:lblOffset val="100"/>
        <c:baseTimeUnit val="years"/>
      </c:dateAx>
      <c:valAx>
        <c:axId val="10139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9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c:v>
                </c:pt>
                <c:pt idx="1">
                  <c:v>100</c:v>
                </c:pt>
                <c:pt idx="2">
                  <c:v>98.33</c:v>
                </c:pt>
                <c:pt idx="3">
                  <c:v>100</c:v>
                </c:pt>
                <c:pt idx="4">
                  <c:v>100</c:v>
                </c:pt>
              </c:numCache>
            </c:numRef>
          </c:val>
        </c:ser>
        <c:dLbls>
          <c:showLegendKey val="0"/>
          <c:showVal val="0"/>
          <c:showCatName val="0"/>
          <c:showSerName val="0"/>
          <c:showPercent val="0"/>
          <c:showBubbleSize val="0"/>
        </c:dLbls>
        <c:gapWidth val="150"/>
        <c:axId val="82720256"/>
        <c:axId val="8273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720256"/>
        <c:axId val="82731008"/>
      </c:lineChart>
      <c:dateAx>
        <c:axId val="82720256"/>
        <c:scaling>
          <c:orientation val="minMax"/>
        </c:scaling>
        <c:delete val="1"/>
        <c:axPos val="b"/>
        <c:numFmt formatCode="ge" sourceLinked="1"/>
        <c:majorTickMark val="none"/>
        <c:minorTickMark val="none"/>
        <c:tickLblPos val="none"/>
        <c:crossAx val="82731008"/>
        <c:crosses val="autoZero"/>
        <c:auto val="1"/>
        <c:lblOffset val="100"/>
        <c:baseTimeUnit val="years"/>
      </c:dateAx>
      <c:valAx>
        <c:axId val="8273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2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918784"/>
        <c:axId val="8292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918784"/>
        <c:axId val="82920960"/>
      </c:lineChart>
      <c:dateAx>
        <c:axId val="82918784"/>
        <c:scaling>
          <c:orientation val="minMax"/>
        </c:scaling>
        <c:delete val="1"/>
        <c:axPos val="b"/>
        <c:numFmt formatCode="ge" sourceLinked="1"/>
        <c:majorTickMark val="none"/>
        <c:minorTickMark val="none"/>
        <c:tickLblPos val="none"/>
        <c:crossAx val="82920960"/>
        <c:crosses val="autoZero"/>
        <c:auto val="1"/>
        <c:lblOffset val="100"/>
        <c:baseTimeUnit val="years"/>
      </c:dateAx>
      <c:valAx>
        <c:axId val="8292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1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008512"/>
        <c:axId val="8305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008512"/>
        <c:axId val="83053184"/>
      </c:lineChart>
      <c:dateAx>
        <c:axId val="83008512"/>
        <c:scaling>
          <c:orientation val="minMax"/>
        </c:scaling>
        <c:delete val="1"/>
        <c:axPos val="b"/>
        <c:numFmt formatCode="ge" sourceLinked="1"/>
        <c:majorTickMark val="none"/>
        <c:minorTickMark val="none"/>
        <c:tickLblPos val="none"/>
        <c:crossAx val="83053184"/>
        <c:crosses val="autoZero"/>
        <c:auto val="1"/>
        <c:lblOffset val="100"/>
        <c:baseTimeUnit val="years"/>
      </c:dateAx>
      <c:valAx>
        <c:axId val="8305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08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631104"/>
        <c:axId val="8913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631104"/>
        <c:axId val="89138304"/>
      </c:lineChart>
      <c:dateAx>
        <c:axId val="83631104"/>
        <c:scaling>
          <c:orientation val="minMax"/>
        </c:scaling>
        <c:delete val="1"/>
        <c:axPos val="b"/>
        <c:numFmt formatCode="ge" sourceLinked="1"/>
        <c:majorTickMark val="none"/>
        <c:minorTickMark val="none"/>
        <c:tickLblPos val="none"/>
        <c:crossAx val="89138304"/>
        <c:crosses val="autoZero"/>
        <c:auto val="1"/>
        <c:lblOffset val="100"/>
        <c:baseTimeUnit val="years"/>
      </c:dateAx>
      <c:valAx>
        <c:axId val="8913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3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184512"/>
        <c:axId val="8918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184512"/>
        <c:axId val="89186688"/>
      </c:lineChart>
      <c:dateAx>
        <c:axId val="89184512"/>
        <c:scaling>
          <c:orientation val="minMax"/>
        </c:scaling>
        <c:delete val="1"/>
        <c:axPos val="b"/>
        <c:numFmt formatCode="ge" sourceLinked="1"/>
        <c:majorTickMark val="none"/>
        <c:minorTickMark val="none"/>
        <c:tickLblPos val="none"/>
        <c:crossAx val="89186688"/>
        <c:crosses val="autoZero"/>
        <c:auto val="1"/>
        <c:lblOffset val="100"/>
        <c:baseTimeUnit val="years"/>
      </c:dateAx>
      <c:valAx>
        <c:axId val="8918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8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258240"/>
        <c:axId val="8933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866.07</c:v>
                </c:pt>
                <c:pt idx="1">
                  <c:v>827.19</c:v>
                </c:pt>
                <c:pt idx="2">
                  <c:v>817.63</c:v>
                </c:pt>
                <c:pt idx="3">
                  <c:v>830.5</c:v>
                </c:pt>
                <c:pt idx="4">
                  <c:v>1029.24</c:v>
                </c:pt>
              </c:numCache>
            </c:numRef>
          </c:val>
          <c:smooth val="0"/>
        </c:ser>
        <c:dLbls>
          <c:showLegendKey val="0"/>
          <c:showVal val="0"/>
          <c:showCatName val="0"/>
          <c:showSerName val="0"/>
          <c:showPercent val="0"/>
          <c:showBubbleSize val="0"/>
        </c:dLbls>
        <c:marker val="1"/>
        <c:smooth val="0"/>
        <c:axId val="89258240"/>
        <c:axId val="89336064"/>
      </c:lineChart>
      <c:dateAx>
        <c:axId val="89258240"/>
        <c:scaling>
          <c:orientation val="minMax"/>
        </c:scaling>
        <c:delete val="1"/>
        <c:axPos val="b"/>
        <c:numFmt formatCode="ge" sourceLinked="1"/>
        <c:majorTickMark val="none"/>
        <c:minorTickMark val="none"/>
        <c:tickLblPos val="none"/>
        <c:crossAx val="89336064"/>
        <c:crosses val="autoZero"/>
        <c:auto val="1"/>
        <c:lblOffset val="100"/>
        <c:baseTimeUnit val="years"/>
      </c:dateAx>
      <c:valAx>
        <c:axId val="8933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5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42.53</c:v>
                </c:pt>
                <c:pt idx="1">
                  <c:v>56.63</c:v>
                </c:pt>
                <c:pt idx="2">
                  <c:v>46.11</c:v>
                </c:pt>
                <c:pt idx="3">
                  <c:v>51</c:v>
                </c:pt>
                <c:pt idx="4">
                  <c:v>56.17</c:v>
                </c:pt>
              </c:numCache>
            </c:numRef>
          </c:val>
        </c:ser>
        <c:dLbls>
          <c:showLegendKey val="0"/>
          <c:showVal val="0"/>
          <c:showCatName val="0"/>
          <c:showSerName val="0"/>
          <c:showPercent val="0"/>
          <c:showBubbleSize val="0"/>
        </c:dLbls>
        <c:gapWidth val="150"/>
        <c:axId val="89374720"/>
        <c:axId val="9679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43.46</c:v>
                </c:pt>
                <c:pt idx="1">
                  <c:v>45.01</c:v>
                </c:pt>
                <c:pt idx="2">
                  <c:v>46.31</c:v>
                </c:pt>
                <c:pt idx="3">
                  <c:v>43.66</c:v>
                </c:pt>
                <c:pt idx="4">
                  <c:v>43.13</c:v>
                </c:pt>
              </c:numCache>
            </c:numRef>
          </c:val>
          <c:smooth val="0"/>
        </c:ser>
        <c:dLbls>
          <c:showLegendKey val="0"/>
          <c:showVal val="0"/>
          <c:showCatName val="0"/>
          <c:showSerName val="0"/>
          <c:showPercent val="0"/>
          <c:showBubbleSize val="0"/>
        </c:dLbls>
        <c:marker val="1"/>
        <c:smooth val="0"/>
        <c:axId val="89374720"/>
        <c:axId val="96797440"/>
      </c:lineChart>
      <c:dateAx>
        <c:axId val="89374720"/>
        <c:scaling>
          <c:orientation val="minMax"/>
        </c:scaling>
        <c:delete val="1"/>
        <c:axPos val="b"/>
        <c:numFmt formatCode="ge" sourceLinked="1"/>
        <c:majorTickMark val="none"/>
        <c:minorTickMark val="none"/>
        <c:tickLblPos val="none"/>
        <c:crossAx val="96797440"/>
        <c:crosses val="autoZero"/>
        <c:auto val="1"/>
        <c:lblOffset val="100"/>
        <c:baseTimeUnit val="years"/>
      </c:dateAx>
      <c:valAx>
        <c:axId val="9679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7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273.12</c:v>
                </c:pt>
                <c:pt idx="1">
                  <c:v>213.77</c:v>
                </c:pt>
                <c:pt idx="2">
                  <c:v>261.33999999999997</c:v>
                </c:pt>
                <c:pt idx="3">
                  <c:v>240.55</c:v>
                </c:pt>
                <c:pt idx="4">
                  <c:v>218.73</c:v>
                </c:pt>
              </c:numCache>
            </c:numRef>
          </c:val>
        </c:ser>
        <c:dLbls>
          <c:showLegendKey val="0"/>
          <c:showVal val="0"/>
          <c:showCatName val="0"/>
          <c:showSerName val="0"/>
          <c:showPercent val="0"/>
          <c:showBubbleSize val="0"/>
        </c:dLbls>
        <c:gapWidth val="150"/>
        <c:axId val="98124160"/>
        <c:axId val="9812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359.48</c:v>
                </c:pt>
                <c:pt idx="1">
                  <c:v>350.91</c:v>
                </c:pt>
                <c:pt idx="2">
                  <c:v>349.08</c:v>
                </c:pt>
                <c:pt idx="3">
                  <c:v>382.09</c:v>
                </c:pt>
                <c:pt idx="4">
                  <c:v>392.03</c:v>
                </c:pt>
              </c:numCache>
            </c:numRef>
          </c:val>
          <c:smooth val="0"/>
        </c:ser>
        <c:dLbls>
          <c:showLegendKey val="0"/>
          <c:showVal val="0"/>
          <c:showCatName val="0"/>
          <c:showSerName val="0"/>
          <c:showPercent val="0"/>
          <c:showBubbleSize val="0"/>
        </c:dLbls>
        <c:marker val="1"/>
        <c:smooth val="0"/>
        <c:axId val="98124160"/>
        <c:axId val="98126080"/>
      </c:lineChart>
      <c:dateAx>
        <c:axId val="98124160"/>
        <c:scaling>
          <c:orientation val="minMax"/>
        </c:scaling>
        <c:delete val="1"/>
        <c:axPos val="b"/>
        <c:numFmt formatCode="ge" sourceLinked="1"/>
        <c:majorTickMark val="none"/>
        <c:minorTickMark val="none"/>
        <c:tickLblPos val="none"/>
        <c:crossAx val="98126080"/>
        <c:crosses val="autoZero"/>
        <c:auto val="1"/>
        <c:lblOffset val="100"/>
        <c:baseTimeUnit val="years"/>
      </c:dateAx>
      <c:valAx>
        <c:axId val="9812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2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高知県　須崎市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H2</v>
      </c>
      <c r="X8" s="70"/>
      <c r="Y8" s="70"/>
      <c r="Z8" s="70"/>
      <c r="AA8" s="70"/>
      <c r="AB8" s="70"/>
      <c r="AC8" s="70"/>
      <c r="AD8" s="3"/>
      <c r="AE8" s="3"/>
      <c r="AF8" s="3"/>
      <c r="AG8" s="3"/>
      <c r="AH8" s="3"/>
      <c r="AI8" s="3"/>
      <c r="AJ8" s="3"/>
      <c r="AK8" s="3"/>
      <c r="AL8" s="64">
        <f>データ!R6</f>
        <v>23153</v>
      </c>
      <c r="AM8" s="64"/>
      <c r="AN8" s="64"/>
      <c r="AO8" s="64"/>
      <c r="AP8" s="64"/>
      <c r="AQ8" s="64"/>
      <c r="AR8" s="64"/>
      <c r="AS8" s="64"/>
      <c r="AT8" s="63">
        <f>データ!S6</f>
        <v>135.44</v>
      </c>
      <c r="AU8" s="63"/>
      <c r="AV8" s="63"/>
      <c r="AW8" s="63"/>
      <c r="AX8" s="63"/>
      <c r="AY8" s="63"/>
      <c r="AZ8" s="63"/>
      <c r="BA8" s="63"/>
      <c r="BB8" s="63">
        <f>データ!T6</f>
        <v>170.95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0.92</v>
      </c>
      <c r="Q10" s="63"/>
      <c r="R10" s="63"/>
      <c r="S10" s="63"/>
      <c r="T10" s="63"/>
      <c r="U10" s="63"/>
      <c r="V10" s="63"/>
      <c r="W10" s="63">
        <f>データ!P6</f>
        <v>100</v>
      </c>
      <c r="X10" s="63"/>
      <c r="Y10" s="63"/>
      <c r="Z10" s="63"/>
      <c r="AA10" s="63"/>
      <c r="AB10" s="63"/>
      <c r="AC10" s="63"/>
      <c r="AD10" s="64">
        <f>データ!Q6</f>
        <v>2210</v>
      </c>
      <c r="AE10" s="64"/>
      <c r="AF10" s="64"/>
      <c r="AG10" s="64"/>
      <c r="AH10" s="64"/>
      <c r="AI10" s="64"/>
      <c r="AJ10" s="64"/>
      <c r="AK10" s="2"/>
      <c r="AL10" s="64">
        <f>データ!U6</f>
        <v>211</v>
      </c>
      <c r="AM10" s="64"/>
      <c r="AN10" s="64"/>
      <c r="AO10" s="64"/>
      <c r="AP10" s="64"/>
      <c r="AQ10" s="64"/>
      <c r="AR10" s="64"/>
      <c r="AS10" s="64"/>
      <c r="AT10" s="63">
        <f>データ!V6</f>
        <v>0.05</v>
      </c>
      <c r="AU10" s="63"/>
      <c r="AV10" s="63"/>
      <c r="AW10" s="63"/>
      <c r="AX10" s="63"/>
      <c r="AY10" s="63"/>
      <c r="AZ10" s="63"/>
      <c r="BA10" s="63"/>
      <c r="BB10" s="63">
        <f>データ!W6</f>
        <v>4220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110</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392065</v>
      </c>
      <c r="D6" s="31">
        <f t="shared" si="3"/>
        <v>47</v>
      </c>
      <c r="E6" s="31">
        <f t="shared" si="3"/>
        <v>17</v>
      </c>
      <c r="F6" s="31">
        <f t="shared" si="3"/>
        <v>6</v>
      </c>
      <c r="G6" s="31">
        <f t="shared" si="3"/>
        <v>0</v>
      </c>
      <c r="H6" s="31" t="str">
        <f t="shared" si="3"/>
        <v>高知県　須崎市</v>
      </c>
      <c r="I6" s="31" t="str">
        <f t="shared" si="3"/>
        <v>法非適用</v>
      </c>
      <c r="J6" s="31" t="str">
        <f t="shared" si="3"/>
        <v>下水道事業</v>
      </c>
      <c r="K6" s="31" t="str">
        <f t="shared" si="3"/>
        <v>漁業集落排水</v>
      </c>
      <c r="L6" s="31" t="str">
        <f t="shared" si="3"/>
        <v>H2</v>
      </c>
      <c r="M6" s="32" t="str">
        <f t="shared" si="3"/>
        <v>-</v>
      </c>
      <c r="N6" s="32" t="str">
        <f t="shared" si="3"/>
        <v>該当数値なし</v>
      </c>
      <c r="O6" s="32">
        <f t="shared" si="3"/>
        <v>0.92</v>
      </c>
      <c r="P6" s="32">
        <f t="shared" si="3"/>
        <v>100</v>
      </c>
      <c r="Q6" s="32">
        <f t="shared" si="3"/>
        <v>2210</v>
      </c>
      <c r="R6" s="32">
        <f t="shared" si="3"/>
        <v>23153</v>
      </c>
      <c r="S6" s="32">
        <f t="shared" si="3"/>
        <v>135.44</v>
      </c>
      <c r="T6" s="32">
        <f t="shared" si="3"/>
        <v>170.95</v>
      </c>
      <c r="U6" s="32">
        <f t="shared" si="3"/>
        <v>211</v>
      </c>
      <c r="V6" s="32">
        <f t="shared" si="3"/>
        <v>0.05</v>
      </c>
      <c r="W6" s="32">
        <f t="shared" si="3"/>
        <v>4220</v>
      </c>
      <c r="X6" s="33">
        <f>IF(X7="",NA(),X7)</f>
        <v>100</v>
      </c>
      <c r="Y6" s="33">
        <f t="shared" ref="Y6:AG6" si="4">IF(Y7="",NA(),Y7)</f>
        <v>100</v>
      </c>
      <c r="Z6" s="33">
        <f t="shared" si="4"/>
        <v>98.33</v>
      </c>
      <c r="AA6" s="33">
        <f t="shared" si="4"/>
        <v>100</v>
      </c>
      <c r="AB6" s="33">
        <f t="shared" si="4"/>
        <v>100</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866.07</v>
      </c>
      <c r="BK6" s="33">
        <f t="shared" si="7"/>
        <v>827.19</v>
      </c>
      <c r="BL6" s="33">
        <f t="shared" si="7"/>
        <v>817.63</v>
      </c>
      <c r="BM6" s="33">
        <f t="shared" si="7"/>
        <v>830.5</v>
      </c>
      <c r="BN6" s="33">
        <f t="shared" si="7"/>
        <v>1029.24</v>
      </c>
      <c r="BO6" s="32" t="str">
        <f>IF(BO7="","",IF(BO7="-","【-】","【"&amp;SUBSTITUTE(TEXT(BO7,"#,##0.00"),"-","△")&amp;"】"))</f>
        <v>【1,052.66】</v>
      </c>
      <c r="BP6" s="33">
        <f>IF(BP7="",NA(),BP7)</f>
        <v>42.53</v>
      </c>
      <c r="BQ6" s="33">
        <f t="shared" ref="BQ6:BY6" si="8">IF(BQ7="",NA(),BQ7)</f>
        <v>56.63</v>
      </c>
      <c r="BR6" s="33">
        <f t="shared" si="8"/>
        <v>46.11</v>
      </c>
      <c r="BS6" s="33">
        <f t="shared" si="8"/>
        <v>51</v>
      </c>
      <c r="BT6" s="33">
        <f t="shared" si="8"/>
        <v>56.17</v>
      </c>
      <c r="BU6" s="33">
        <f t="shared" si="8"/>
        <v>43.46</v>
      </c>
      <c r="BV6" s="33">
        <f t="shared" si="8"/>
        <v>45.01</v>
      </c>
      <c r="BW6" s="33">
        <f t="shared" si="8"/>
        <v>46.31</v>
      </c>
      <c r="BX6" s="33">
        <f t="shared" si="8"/>
        <v>43.66</v>
      </c>
      <c r="BY6" s="33">
        <f t="shared" si="8"/>
        <v>43.13</v>
      </c>
      <c r="BZ6" s="32" t="str">
        <f>IF(BZ7="","",IF(BZ7="-","【-】","【"&amp;SUBSTITUTE(TEXT(BZ7,"#,##0.00"),"-","△")&amp;"】"))</f>
        <v>【40.22】</v>
      </c>
      <c r="CA6" s="33">
        <f>IF(CA7="",NA(),CA7)</f>
        <v>273.12</v>
      </c>
      <c r="CB6" s="33">
        <f t="shared" ref="CB6:CJ6" si="9">IF(CB7="",NA(),CB7)</f>
        <v>213.77</v>
      </c>
      <c r="CC6" s="33">
        <f t="shared" si="9"/>
        <v>261.33999999999997</v>
      </c>
      <c r="CD6" s="33">
        <f t="shared" si="9"/>
        <v>240.55</v>
      </c>
      <c r="CE6" s="33">
        <f t="shared" si="9"/>
        <v>218.73</v>
      </c>
      <c r="CF6" s="33">
        <f t="shared" si="9"/>
        <v>359.48</v>
      </c>
      <c r="CG6" s="33">
        <f t="shared" si="9"/>
        <v>350.91</v>
      </c>
      <c r="CH6" s="33">
        <f t="shared" si="9"/>
        <v>349.08</v>
      </c>
      <c r="CI6" s="33">
        <f t="shared" si="9"/>
        <v>382.09</v>
      </c>
      <c r="CJ6" s="33">
        <f t="shared" si="9"/>
        <v>392.03</v>
      </c>
      <c r="CK6" s="32" t="str">
        <f>IF(CK7="","",IF(CK7="-","【-】","【"&amp;SUBSTITUTE(TEXT(CK7,"#,##0.00"),"-","△")&amp;"】"))</f>
        <v>【424.58】</v>
      </c>
      <c r="CL6" s="33">
        <f>IF(CL7="",NA(),CL7)</f>
        <v>41.4</v>
      </c>
      <c r="CM6" s="33">
        <f t="shared" ref="CM6:CU6" si="10">IF(CM7="",NA(),CM7)</f>
        <v>34.39</v>
      </c>
      <c r="CN6" s="33">
        <f t="shared" si="10"/>
        <v>33.76</v>
      </c>
      <c r="CO6" s="33">
        <f t="shared" si="10"/>
        <v>34.39</v>
      </c>
      <c r="CP6" s="33">
        <f t="shared" si="10"/>
        <v>33.119999999999997</v>
      </c>
      <c r="CQ6" s="33">
        <f t="shared" si="10"/>
        <v>37.130000000000003</v>
      </c>
      <c r="CR6" s="33">
        <f t="shared" si="10"/>
        <v>38.24</v>
      </c>
      <c r="CS6" s="33">
        <f t="shared" si="10"/>
        <v>39.42</v>
      </c>
      <c r="CT6" s="33">
        <f t="shared" si="10"/>
        <v>39.68</v>
      </c>
      <c r="CU6" s="33">
        <f t="shared" si="10"/>
        <v>35.64</v>
      </c>
      <c r="CV6" s="32" t="str">
        <f>IF(CV7="","",IF(CV7="-","【-】","【"&amp;SUBSTITUTE(TEXT(CV7,"#,##0.00"),"-","△")&amp;"】"))</f>
        <v>【33.90】</v>
      </c>
      <c r="CW6" s="33">
        <f>IF(CW7="",NA(),CW7)</f>
        <v>93.19</v>
      </c>
      <c r="CX6" s="33">
        <f t="shared" ref="CX6:DF6" si="11">IF(CX7="",NA(),CX7)</f>
        <v>92.92</v>
      </c>
      <c r="CY6" s="33">
        <f t="shared" si="11"/>
        <v>92.69</v>
      </c>
      <c r="CZ6" s="33">
        <f t="shared" si="11"/>
        <v>93.02</v>
      </c>
      <c r="DA6" s="33">
        <f t="shared" si="11"/>
        <v>92.42</v>
      </c>
      <c r="DB6" s="33">
        <f t="shared" si="11"/>
        <v>81.8</v>
      </c>
      <c r="DC6" s="33">
        <f t="shared" si="11"/>
        <v>81.84</v>
      </c>
      <c r="DD6" s="33">
        <f t="shared" si="11"/>
        <v>82.97</v>
      </c>
      <c r="DE6" s="33">
        <f t="shared" si="11"/>
        <v>83.95</v>
      </c>
      <c r="DF6" s="33">
        <f t="shared" si="11"/>
        <v>82.92</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2">
        <f t="shared" si="14"/>
        <v>0</v>
      </c>
      <c r="EK6" s="33">
        <f t="shared" si="14"/>
        <v>0.14000000000000001</v>
      </c>
      <c r="EL6" s="33">
        <f t="shared" si="14"/>
        <v>0.05</v>
      </c>
      <c r="EM6" s="33">
        <f t="shared" si="14"/>
        <v>0.18</v>
      </c>
      <c r="EN6" s="32" t="str">
        <f>IF(EN7="","",IF(EN7="-","【-】","【"&amp;SUBSTITUTE(TEXT(EN7,"#,##0.00"),"-","△")&amp;"】"))</f>
        <v>【0.13】</v>
      </c>
    </row>
    <row r="7" spans="1:144" s="34" customFormat="1">
      <c r="A7" s="26"/>
      <c r="B7" s="35">
        <v>2015</v>
      </c>
      <c r="C7" s="35">
        <v>392065</v>
      </c>
      <c r="D7" s="35">
        <v>47</v>
      </c>
      <c r="E7" s="35">
        <v>17</v>
      </c>
      <c r="F7" s="35">
        <v>6</v>
      </c>
      <c r="G7" s="35">
        <v>0</v>
      </c>
      <c r="H7" s="35" t="s">
        <v>96</v>
      </c>
      <c r="I7" s="35" t="s">
        <v>97</v>
      </c>
      <c r="J7" s="35" t="s">
        <v>98</v>
      </c>
      <c r="K7" s="35" t="s">
        <v>99</v>
      </c>
      <c r="L7" s="35" t="s">
        <v>100</v>
      </c>
      <c r="M7" s="36" t="s">
        <v>101</v>
      </c>
      <c r="N7" s="36" t="s">
        <v>102</v>
      </c>
      <c r="O7" s="36">
        <v>0.92</v>
      </c>
      <c r="P7" s="36">
        <v>100</v>
      </c>
      <c r="Q7" s="36">
        <v>2210</v>
      </c>
      <c r="R7" s="36">
        <v>23153</v>
      </c>
      <c r="S7" s="36">
        <v>135.44</v>
      </c>
      <c r="T7" s="36">
        <v>170.95</v>
      </c>
      <c r="U7" s="36">
        <v>211</v>
      </c>
      <c r="V7" s="36">
        <v>0.05</v>
      </c>
      <c r="W7" s="36">
        <v>4220</v>
      </c>
      <c r="X7" s="36">
        <v>100</v>
      </c>
      <c r="Y7" s="36">
        <v>100</v>
      </c>
      <c r="Z7" s="36">
        <v>98.33</v>
      </c>
      <c r="AA7" s="36">
        <v>100</v>
      </c>
      <c r="AB7" s="36">
        <v>100</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866.07</v>
      </c>
      <c r="BK7" s="36">
        <v>827.19</v>
      </c>
      <c r="BL7" s="36">
        <v>817.63</v>
      </c>
      <c r="BM7" s="36">
        <v>830.5</v>
      </c>
      <c r="BN7" s="36">
        <v>1029.24</v>
      </c>
      <c r="BO7" s="36">
        <v>1052.6600000000001</v>
      </c>
      <c r="BP7" s="36">
        <v>42.53</v>
      </c>
      <c r="BQ7" s="36">
        <v>56.63</v>
      </c>
      <c r="BR7" s="36">
        <v>46.11</v>
      </c>
      <c r="BS7" s="36">
        <v>51</v>
      </c>
      <c r="BT7" s="36">
        <v>56.17</v>
      </c>
      <c r="BU7" s="36">
        <v>43.46</v>
      </c>
      <c r="BV7" s="36">
        <v>45.01</v>
      </c>
      <c r="BW7" s="36">
        <v>46.31</v>
      </c>
      <c r="BX7" s="36">
        <v>43.66</v>
      </c>
      <c r="BY7" s="36">
        <v>43.13</v>
      </c>
      <c r="BZ7" s="36">
        <v>40.22</v>
      </c>
      <c r="CA7" s="36">
        <v>273.12</v>
      </c>
      <c r="CB7" s="36">
        <v>213.77</v>
      </c>
      <c r="CC7" s="36">
        <v>261.33999999999997</v>
      </c>
      <c r="CD7" s="36">
        <v>240.55</v>
      </c>
      <c r="CE7" s="36">
        <v>218.73</v>
      </c>
      <c r="CF7" s="36">
        <v>359.48</v>
      </c>
      <c r="CG7" s="36">
        <v>350.91</v>
      </c>
      <c r="CH7" s="36">
        <v>349.08</v>
      </c>
      <c r="CI7" s="36">
        <v>382.09</v>
      </c>
      <c r="CJ7" s="36">
        <v>392.03</v>
      </c>
      <c r="CK7" s="36">
        <v>424.58</v>
      </c>
      <c r="CL7" s="36">
        <v>41.4</v>
      </c>
      <c r="CM7" s="36">
        <v>34.39</v>
      </c>
      <c r="CN7" s="36">
        <v>33.76</v>
      </c>
      <c r="CO7" s="36">
        <v>34.39</v>
      </c>
      <c r="CP7" s="36">
        <v>33.119999999999997</v>
      </c>
      <c r="CQ7" s="36">
        <v>37.130000000000003</v>
      </c>
      <c r="CR7" s="36">
        <v>38.24</v>
      </c>
      <c r="CS7" s="36">
        <v>39.42</v>
      </c>
      <c r="CT7" s="36">
        <v>39.68</v>
      </c>
      <c r="CU7" s="36">
        <v>35.64</v>
      </c>
      <c r="CV7" s="36">
        <v>33.9</v>
      </c>
      <c r="CW7" s="36">
        <v>93.19</v>
      </c>
      <c r="CX7" s="36">
        <v>92.92</v>
      </c>
      <c r="CY7" s="36">
        <v>92.69</v>
      </c>
      <c r="CZ7" s="36">
        <v>93.02</v>
      </c>
      <c r="DA7" s="36">
        <v>92.42</v>
      </c>
      <c r="DB7" s="36">
        <v>81.8</v>
      </c>
      <c r="DC7" s="36">
        <v>81.84</v>
      </c>
      <c r="DD7" s="36">
        <v>82.97</v>
      </c>
      <c r="DE7" s="36">
        <v>83.95</v>
      </c>
      <c r="DF7" s="36">
        <v>82.92</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v>
      </c>
      <c r="EK7" s="36">
        <v>0.14000000000000001</v>
      </c>
      <c r="EL7" s="36">
        <v>0.05</v>
      </c>
      <c r="EM7" s="36">
        <v>0.18</v>
      </c>
      <c r="EN7" s="36">
        <v>0.13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須崎市</cp:lastModifiedBy>
  <dcterms:created xsi:type="dcterms:W3CDTF">2017-02-08T03:18:51Z</dcterms:created>
  <dcterms:modified xsi:type="dcterms:W3CDTF">2017-02-15T04:26:39Z</dcterms:modified>
</cp:coreProperties>
</file>